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3\"/>
    </mc:Choice>
  </mc:AlternateContent>
  <bookViews>
    <workbookView xWindow="0" yWindow="0" windowWidth="12797" windowHeight="11854" activeTab="1"/>
  </bookViews>
  <sheets>
    <sheet name="3-19 Skjema" sheetId="2" r:id="rId1"/>
    <sheet name="3-19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0" i="2" l="1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F10" i="2"/>
  <c r="E10" i="2"/>
  <c r="D10" i="2"/>
  <c r="F58" i="1"/>
  <c r="F52" i="1"/>
  <c r="Y10" i="1"/>
  <c r="Y20" i="1" s="1"/>
  <c r="X10" i="1"/>
  <c r="W10" i="1"/>
  <c r="W20" i="1" s="1"/>
  <c r="W23" i="1" s="1"/>
  <c r="V10" i="1"/>
  <c r="V20" i="1" s="1"/>
  <c r="V23" i="1" s="1"/>
  <c r="U10" i="1"/>
  <c r="F48" i="1" s="1"/>
  <c r="T10" i="1"/>
  <c r="S10" i="1"/>
  <c r="S20" i="1" s="1"/>
  <c r="S23" i="1" s="1"/>
  <c r="F39" i="1" s="1"/>
  <c r="D45" i="1" s="1"/>
  <c r="R10" i="1"/>
  <c r="R20" i="1" s="1"/>
  <c r="Q10" i="1"/>
  <c r="Q20" i="1" s="1"/>
  <c r="Q24" i="1" s="1"/>
  <c r="P10" i="1"/>
  <c r="H59" i="1" s="1"/>
  <c r="O10" i="1"/>
  <c r="N10" i="1"/>
  <c r="N20" i="1" s="1"/>
  <c r="N24" i="1" s="1"/>
  <c r="M10" i="1"/>
  <c r="L10" i="1"/>
  <c r="K10" i="1"/>
  <c r="K20" i="1" s="1"/>
  <c r="K24" i="1" s="1"/>
  <c r="J10" i="1"/>
  <c r="J20" i="1" s="1"/>
  <c r="J24" i="1" s="1"/>
  <c r="I10" i="1"/>
  <c r="I20" i="1" s="1"/>
  <c r="H10" i="1"/>
  <c r="H20" i="1" s="1"/>
  <c r="F10" i="1"/>
  <c r="F20" i="1" s="1"/>
  <c r="F24" i="1" s="1"/>
  <c r="E10" i="1"/>
  <c r="E20" i="1" s="1"/>
  <c r="E24" i="1" s="1"/>
  <c r="D10" i="1"/>
  <c r="D20" i="1" s="1"/>
  <c r="D24" i="1" s="1"/>
  <c r="D58" i="1" l="1"/>
  <c r="H58" i="1" s="1"/>
  <c r="F41" i="1"/>
  <c r="D31" i="2"/>
  <c r="D28" i="2"/>
  <c r="H60" i="1"/>
  <c r="P18" i="1" s="1"/>
  <c r="X18" i="1" s="1"/>
  <c r="X20" i="1" s="1"/>
  <c r="X23" i="1" s="1"/>
  <c r="D40" i="1"/>
  <c r="F40" i="1" s="1"/>
  <c r="G58" i="1"/>
  <c r="R23" i="1"/>
  <c r="D28" i="1"/>
  <c r="F25" i="1"/>
  <c r="D31" i="1"/>
  <c r="I21" i="1"/>
  <c r="H21" i="1" s="1"/>
  <c r="P20" i="1" l="1"/>
  <c r="P24" i="1" s="1"/>
  <c r="D51" i="1"/>
  <c r="F51" i="1" s="1"/>
  <c r="F53" i="1" s="1"/>
  <c r="F42" i="1"/>
  <c r="T16" i="1" s="1"/>
  <c r="E45" i="1"/>
  <c r="F45" i="1" s="1"/>
  <c r="D47" i="1" s="1"/>
  <c r="F47" i="1" s="1"/>
  <c r="F49" i="1" s="1"/>
  <c r="D55" i="1" s="1"/>
  <c r="I24" i="1"/>
  <c r="E55" i="1" l="1"/>
  <c r="L17" i="1"/>
  <c r="O16" i="1"/>
  <c r="O20" i="1" s="1"/>
  <c r="O24" i="1" s="1"/>
  <c r="T20" i="1"/>
  <c r="T23" i="1" s="1"/>
  <c r="F55" i="1"/>
  <c r="M17" i="1" s="1"/>
  <c r="M20" i="1" s="1"/>
  <c r="M24" i="1" s="1"/>
  <c r="U17" i="1" l="1"/>
  <c r="U20" i="1" s="1"/>
  <c r="U23" i="1" s="1"/>
  <c r="D29" i="1" s="1"/>
  <c r="D30" i="1" s="1"/>
  <c r="L20" i="1"/>
  <c r="L24" i="1" s="1"/>
  <c r="Y22" i="1" l="1"/>
  <c r="D32" i="1"/>
  <c r="D29" i="2"/>
  <c r="D30" i="2" s="1"/>
  <c r="Y23" i="1" l="1"/>
  <c r="H22" i="1"/>
  <c r="H24" i="1" s="1"/>
  <c r="H25" i="1" s="1"/>
  <c r="D32" i="2"/>
</calcChain>
</file>

<file path=xl/sharedStrings.xml><?xml version="1.0" encoding="utf-8"?>
<sst xmlns="http://schemas.openxmlformats.org/spreadsheetml/2006/main" count="172" uniqueCount="86">
  <si>
    <t>Eiendeler</t>
  </si>
  <si>
    <t>Egenkapital</t>
  </si>
  <si>
    <t>Gjeld</t>
  </si>
  <si>
    <t>Resultatkontoer</t>
  </si>
  <si>
    <t>Sum</t>
  </si>
  <si>
    <t>Anleggs-</t>
  </si>
  <si>
    <t>Forsk.</t>
  </si>
  <si>
    <t>Egen-</t>
  </si>
  <si>
    <t>Eier</t>
  </si>
  <si>
    <t>Langs.</t>
  </si>
  <si>
    <t>Kasse-</t>
  </si>
  <si>
    <t>Pål. aga</t>
  </si>
  <si>
    <t>Skyldig</t>
  </si>
  <si>
    <t>Skyld.</t>
  </si>
  <si>
    <t>Påløpte</t>
  </si>
  <si>
    <t>Ubet.</t>
  </si>
  <si>
    <t>Drifts-</t>
  </si>
  <si>
    <t>Lønns-</t>
  </si>
  <si>
    <t>Ferie-</t>
  </si>
  <si>
    <t>Aga</t>
  </si>
  <si>
    <t>Avskr.</t>
  </si>
  <si>
    <t>Rente-</t>
  </si>
  <si>
    <t>Resul-</t>
  </si>
  <si>
    <t>NR</t>
  </si>
  <si>
    <t>Tekst</t>
  </si>
  <si>
    <t>midler</t>
  </si>
  <si>
    <t>husleie</t>
  </si>
  <si>
    <t>lønn</t>
  </si>
  <si>
    <t xml:space="preserve"> </t>
  </si>
  <si>
    <t>kap.</t>
  </si>
  <si>
    <t>privat</t>
  </si>
  <si>
    <t>gjeld</t>
  </si>
  <si>
    <t>kreditt</t>
  </si>
  <si>
    <t>feriep.</t>
  </si>
  <si>
    <t>aga</t>
  </si>
  <si>
    <t>rentek.</t>
  </si>
  <si>
    <t>kostn.</t>
  </si>
  <si>
    <t>inntekt.</t>
  </si>
  <si>
    <t>penger</t>
  </si>
  <si>
    <t>tat</t>
  </si>
  <si>
    <t>IB</t>
  </si>
  <si>
    <t>Posteringer i året</t>
  </si>
  <si>
    <t>Saldobalanse</t>
  </si>
  <si>
    <t>Oppgjørsposteringer</t>
  </si>
  <si>
    <t>Forskudd husleie</t>
  </si>
  <si>
    <t>Ubetalt regning drift</t>
  </si>
  <si>
    <t>Forskudd lønn</t>
  </si>
  <si>
    <t>Ubetalt lønn</t>
  </si>
  <si>
    <t>Kontoll feriepenger</t>
  </si>
  <si>
    <t>Kontroll  aga</t>
  </si>
  <si>
    <t>Påløpte rentekostnader</t>
  </si>
  <si>
    <t>Avskrivninger</t>
  </si>
  <si>
    <t>Sum etter oppgj.poster</t>
  </si>
  <si>
    <t>Overført eier privat</t>
  </si>
  <si>
    <t>Resultat overført EK</t>
  </si>
  <si>
    <t>Resultat</t>
  </si>
  <si>
    <t>Balanse</t>
  </si>
  <si>
    <t>Balansesummer</t>
  </si>
  <si>
    <t>Resultatoversikt</t>
  </si>
  <si>
    <t>Inntekter</t>
  </si>
  <si>
    <t>Kostnader</t>
  </si>
  <si>
    <t>Eier privat</t>
  </si>
  <si>
    <t>Endring i egenkapital</t>
  </si>
  <si>
    <t>Feriepenger:</t>
  </si>
  <si>
    <t>Lønnskostnader som det skal regnes av</t>
  </si>
  <si>
    <t>Korrekt avsetning</t>
  </si>
  <si>
    <t>Avsatt</t>
  </si>
  <si>
    <t>For lite avsatt</t>
  </si>
  <si>
    <t>Arbeidsgiveravgiften</t>
  </si>
  <si>
    <t>Lønn</t>
  </si>
  <si>
    <t>Feriepenger</t>
  </si>
  <si>
    <t xml:space="preserve"> = Lønnskostnad</t>
  </si>
  <si>
    <t>Kostnad:</t>
  </si>
  <si>
    <t>Sum kostnad AGA</t>
  </si>
  <si>
    <t>Kostnadsført hittil</t>
  </si>
  <si>
    <t>AGA feriepenger</t>
  </si>
  <si>
    <t>Resten må tilhøre 6. termin</t>
  </si>
  <si>
    <t>Påløpte renter banklånet:</t>
  </si>
  <si>
    <t>Ført i balansen</t>
  </si>
  <si>
    <t>Korrigering</t>
  </si>
  <si>
    <t>Oppgave 3-19 Løsning</t>
  </si>
  <si>
    <t>Oppgave 3-19</t>
  </si>
  <si>
    <t>Oppgave 3-19 Skjema</t>
  </si>
  <si>
    <t>Vegard Plassen</t>
  </si>
  <si>
    <r>
      <t xml:space="preserve">Nødvendig korrigeringsbeløp:  14 - 5 = </t>
    </r>
    <r>
      <rPr>
        <u/>
        <sz val="10"/>
        <rFont val="Trebuchet MS"/>
        <family val="2"/>
      </rPr>
      <t>9</t>
    </r>
  </si>
  <si>
    <r>
      <t xml:space="preserve">Nødvendig korrigieringsbeløp:  18 - 3 = </t>
    </r>
    <r>
      <rPr>
        <u/>
        <sz val="10"/>
        <rFont val="Trebuchet MS"/>
        <family val="2"/>
      </rPr>
      <t>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</si>
</sst>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 x14ac:knownFonts="1">
    <font>
      <sz val="11"/>
      <name val="Trebuchet MS"/>
      <family val="2"/>
    </font>
    <font>
      <sz val="11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u/>
      <sz val="10"/>
      <name val="Trebuchet MS"/>
      <family val="2"/>
    </font>
    <font>
      <u/>
      <sz val="10"/>
      <name val="Trebuchet MS"/>
      <family val="2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9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6" xfId="1" applyFont="1" applyBorder="1" applyAlignment="1">
      <alignment horizontal="center"/>
    </xf>
    <xf numFmtId="0" fontId="2" fillId="0" borderId="0" xfId="1" applyFont="1"/>
    <xf numFmtId="1" fontId="2" fillId="0" borderId="0" xfId="2" applyNumberFormat="1" applyFont="1" applyBorder="1" applyAlignment="1">
      <alignment horizontal="center"/>
    </xf>
    <xf numFmtId="1" fontId="2" fillId="0" borderId="0" xfId="1" applyNumberFormat="1" applyFont="1" applyAlignment="1"/>
    <xf numFmtId="0" fontId="2" fillId="0" borderId="0" xfId="0" applyFont="1" applyAlignment="1"/>
    <xf numFmtId="3" fontId="2" fillId="0" borderId="0" xfId="2" applyNumberFormat="1" applyFont="1" applyBorder="1" applyAlignment="1">
      <alignment horizontal="left"/>
    </xf>
    <xf numFmtId="0" fontId="2" fillId="0" borderId="0" xfId="1" applyFont="1" applyAlignment="1">
      <alignment horizontal="center"/>
    </xf>
    <xf numFmtId="3" fontId="2" fillId="0" borderId="0" xfId="2" applyNumberFormat="1" applyFont="1" applyBorder="1" applyAlignment="1">
      <alignment horizontal="center"/>
    </xf>
    <xf numFmtId="3" fontId="2" fillId="0" borderId="8" xfId="2" applyNumberFormat="1" applyFont="1" applyBorder="1"/>
    <xf numFmtId="3" fontId="2" fillId="0" borderId="10" xfId="2" applyNumberFormat="1" applyFont="1" applyBorder="1" applyAlignment="1">
      <alignment horizontal="center"/>
    </xf>
    <xf numFmtId="3" fontId="2" fillId="0" borderId="10" xfId="2" applyNumberFormat="1" applyFont="1" applyBorder="1"/>
    <xf numFmtId="164" fontId="2" fillId="0" borderId="10" xfId="2" applyNumberFormat="1" applyFont="1" applyFill="1" applyBorder="1"/>
    <xf numFmtId="164" fontId="2" fillId="0" borderId="7" xfId="2" applyNumberFormat="1" applyFont="1" applyFill="1" applyBorder="1"/>
    <xf numFmtId="3" fontId="2" fillId="0" borderId="6" xfId="2" applyNumberFormat="1" applyFont="1" applyBorder="1"/>
    <xf numFmtId="3" fontId="2" fillId="0" borderId="10" xfId="2" applyNumberFormat="1" applyFont="1" applyFill="1" applyBorder="1"/>
    <xf numFmtId="3" fontId="3" fillId="0" borderId="10" xfId="2" applyNumberFormat="1" applyFont="1" applyBorder="1"/>
    <xf numFmtId="0" fontId="2" fillId="0" borderId="10" xfId="1" applyFont="1" applyFill="1" applyBorder="1"/>
    <xf numFmtId="3" fontId="2" fillId="2" borderId="10" xfId="2" applyNumberFormat="1" applyFont="1" applyFill="1" applyBorder="1"/>
    <xf numFmtId="164" fontId="2" fillId="2" borderId="10" xfId="2" applyNumberFormat="1" applyFont="1" applyFill="1" applyBorder="1"/>
    <xf numFmtId="3" fontId="2" fillId="3" borderId="10" xfId="2" applyNumberFormat="1" applyFont="1" applyFill="1" applyBorder="1"/>
    <xf numFmtId="164" fontId="2" fillId="3" borderId="10" xfId="2" applyNumberFormat="1" applyFont="1" applyFill="1" applyBorder="1"/>
    <xf numFmtId="3" fontId="2" fillId="0" borderId="10" xfId="2" applyNumberFormat="1" applyFont="1" applyFill="1" applyBorder="1" applyAlignment="1">
      <alignment horizontal="center"/>
    </xf>
    <xf numFmtId="3" fontId="2" fillId="0" borderId="3" xfId="2" applyNumberFormat="1" applyFont="1" applyFill="1" applyBorder="1"/>
    <xf numFmtId="3" fontId="2" fillId="0" borderId="4" xfId="2" applyNumberFormat="1" applyFont="1" applyFill="1" applyBorder="1"/>
    <xf numFmtId="3" fontId="2" fillId="0" borderId="5" xfId="2" applyNumberFormat="1" applyFont="1" applyFill="1" applyBorder="1"/>
    <xf numFmtId="3" fontId="2" fillId="0" borderId="8" xfId="2" applyNumberFormat="1" applyFont="1" applyFill="1" applyBorder="1"/>
    <xf numFmtId="3" fontId="2" fillId="0" borderId="0" xfId="2" applyNumberFormat="1" applyFont="1" applyFill="1" applyBorder="1"/>
    <xf numFmtId="0" fontId="2" fillId="0" borderId="0" xfId="1" applyFont="1" applyFill="1"/>
    <xf numFmtId="0" fontId="2" fillId="0" borderId="0" xfId="1" applyFont="1" applyBorder="1"/>
    <xf numFmtId="164" fontId="2" fillId="0" borderId="0" xfId="1" applyNumberFormat="1" applyFont="1"/>
    <xf numFmtId="9" fontId="2" fillId="0" borderId="0" xfId="1" applyNumberFormat="1" applyFont="1"/>
    <xf numFmtId="165" fontId="2" fillId="0" borderId="11" xfId="1" applyNumberFormat="1" applyFont="1" applyBorder="1"/>
    <xf numFmtId="0" fontId="2" fillId="0" borderId="11" xfId="1" applyFont="1" applyBorder="1"/>
    <xf numFmtId="3" fontId="2" fillId="0" borderId="11" xfId="2" applyNumberFormat="1" applyFont="1" applyFill="1" applyBorder="1"/>
    <xf numFmtId="0" fontId="2" fillId="0" borderId="12" xfId="1" applyFont="1" applyBorder="1"/>
    <xf numFmtId="164" fontId="2" fillId="0" borderId="12" xfId="1" applyNumberFormat="1" applyFont="1" applyBorder="1"/>
    <xf numFmtId="0" fontId="2" fillId="0" borderId="4" xfId="1" applyFont="1" applyBorder="1"/>
    <xf numFmtId="164" fontId="2" fillId="0" borderId="4" xfId="1" applyNumberFormat="1" applyFont="1" applyBorder="1"/>
    <xf numFmtId="0" fontId="4" fillId="0" borderId="0" xfId="0" applyFont="1" applyAlignment="1">
      <alignment horizontal="left"/>
    </xf>
    <xf numFmtId="0" fontId="2" fillId="4" borderId="2" xfId="1" applyFont="1" applyFill="1" applyBorder="1" applyAlignment="1">
      <alignment horizontal="center"/>
    </xf>
    <xf numFmtId="16" fontId="2" fillId="4" borderId="13" xfId="1" applyNumberFormat="1" applyFont="1" applyFill="1" applyBorder="1"/>
    <xf numFmtId="0" fontId="2" fillId="0" borderId="1" xfId="1" applyFont="1" applyFill="1" applyBorder="1" applyAlignment="1">
      <alignment horizontal="center"/>
    </xf>
    <xf numFmtId="0" fontId="2" fillId="4" borderId="1" xfId="1" applyFont="1" applyFill="1" applyBorder="1" applyAlignment="1">
      <alignment horizontal="right"/>
    </xf>
    <xf numFmtId="1" fontId="2" fillId="4" borderId="6" xfId="2" applyNumberFormat="1" applyFont="1" applyFill="1" applyBorder="1" applyAlignment="1">
      <alignment horizontal="center"/>
    </xf>
    <xf numFmtId="1" fontId="2" fillId="4" borderId="14" xfId="2" applyNumberFormat="1" applyFont="1" applyFill="1" applyBorder="1" applyAlignment="1">
      <alignment horizontal="center"/>
    </xf>
    <xf numFmtId="1" fontId="2" fillId="4" borderId="2" xfId="2" applyNumberFormat="1" applyFont="1" applyFill="1" applyBorder="1" applyAlignment="1">
      <alignment horizontal="center"/>
    </xf>
    <xf numFmtId="1" fontId="2" fillId="4" borderId="1" xfId="2" applyNumberFormat="1" applyFont="1" applyFill="1" applyBorder="1" applyAlignment="1">
      <alignment horizontal="center"/>
    </xf>
    <xf numFmtId="1" fontId="2" fillId="0" borderId="7" xfId="1" applyNumberFormat="1" applyFont="1" applyFill="1" applyBorder="1" applyAlignment="1">
      <alignment horizontal="center"/>
    </xf>
    <xf numFmtId="1" fontId="2" fillId="4" borderId="1" xfId="1" applyNumberFormat="1" applyFont="1" applyFill="1" applyBorder="1" applyAlignment="1">
      <alignment horizontal="center"/>
    </xf>
    <xf numFmtId="1" fontId="2" fillId="4" borderId="7" xfId="2" applyNumberFormat="1" applyFont="1" applyFill="1" applyBorder="1" applyAlignment="1">
      <alignment horizontal="center"/>
    </xf>
    <xf numFmtId="3" fontId="2" fillId="4" borderId="9" xfId="2" applyNumberFormat="1" applyFont="1" applyFill="1" applyBorder="1" applyAlignment="1">
      <alignment horizontal="center"/>
    </xf>
    <xf numFmtId="3" fontId="2" fillId="4" borderId="15" xfId="2" applyNumberFormat="1" applyFont="1" applyFill="1" applyBorder="1" applyAlignment="1">
      <alignment horizontal="left"/>
    </xf>
    <xf numFmtId="3" fontId="2" fillId="4" borderId="6" xfId="2" applyNumberFormat="1" applyFont="1" applyFill="1" applyBorder="1" applyAlignment="1">
      <alignment horizontal="left"/>
    </xf>
    <xf numFmtId="3" fontId="2" fillId="4" borderId="6" xfId="2" applyNumberFormat="1" applyFont="1" applyFill="1" applyBorder="1" applyAlignment="1">
      <alignment horizontal="center"/>
    </xf>
    <xf numFmtId="0" fontId="2" fillId="0" borderId="7" xfId="1" applyFont="1" applyFill="1" applyBorder="1"/>
    <xf numFmtId="0" fontId="2" fillId="4" borderId="7" xfId="1" applyFont="1" applyFill="1" applyBorder="1" applyAlignment="1">
      <alignment horizontal="center"/>
    </xf>
    <xf numFmtId="0" fontId="2" fillId="4" borderId="7" xfId="1" applyFont="1" applyFill="1" applyBorder="1"/>
    <xf numFmtId="3" fontId="2" fillId="4" borderId="7" xfId="2" applyNumberFormat="1" applyFont="1" applyFill="1" applyBorder="1" applyAlignment="1">
      <alignment horizontal="left"/>
    </xf>
    <xf numFmtId="3" fontId="2" fillId="4" borderId="7" xfId="2" applyNumberFormat="1" applyFont="1" applyFill="1" applyBorder="1" applyAlignment="1">
      <alignment horizontal="center"/>
    </xf>
    <xf numFmtId="3" fontId="2" fillId="4" borderId="1" xfId="2" applyNumberFormat="1" applyFont="1" applyFill="1" applyBorder="1" applyAlignment="1">
      <alignment horizontal="center"/>
    </xf>
    <xf numFmtId="3" fontId="2" fillId="4" borderId="2" xfId="2" applyNumberFormat="1" applyFont="1" applyFill="1" applyBorder="1" applyAlignment="1">
      <alignment horizontal="center"/>
    </xf>
    <xf numFmtId="3" fontId="2" fillId="0" borderId="7" xfId="2" applyNumberFormat="1" applyFont="1" applyFill="1" applyBorder="1" applyAlignment="1">
      <alignment horizontal="center"/>
    </xf>
    <xf numFmtId="3" fontId="2" fillId="4" borderId="8" xfId="2" applyNumberFormat="1" applyFont="1" applyFill="1" applyBorder="1"/>
    <xf numFmtId="3" fontId="2" fillId="3" borderId="10" xfId="2" applyNumberFormat="1" applyFont="1" applyFill="1" applyBorder="1" applyAlignment="1">
      <alignment horizontal="center"/>
    </xf>
    <xf numFmtId="3" fontId="2" fillId="5" borderId="10" xfId="2" applyNumberFormat="1" applyFont="1" applyFill="1" applyBorder="1" applyAlignment="1">
      <alignment horizontal="center"/>
    </xf>
    <xf numFmtId="3" fontId="3" fillId="5" borderId="10" xfId="2" applyNumberFormat="1" applyFont="1" applyFill="1" applyBorder="1"/>
    <xf numFmtId="164" fontId="2" fillId="5" borderId="10" xfId="2" applyNumberFormat="1" applyFont="1" applyFill="1" applyBorder="1"/>
    <xf numFmtId="3" fontId="2" fillId="5" borderId="10" xfId="2" applyNumberFormat="1" applyFont="1" applyFill="1" applyBorder="1"/>
    <xf numFmtId="3" fontId="2" fillId="6" borderId="10" xfId="2" applyNumberFormat="1" applyFont="1" applyFill="1" applyBorder="1" applyAlignment="1">
      <alignment horizontal="center"/>
    </xf>
    <xf numFmtId="3" fontId="2" fillId="7" borderId="10" xfId="2" applyNumberFormat="1" applyFont="1" applyFill="1" applyBorder="1" applyAlignment="1">
      <alignment horizontal="center"/>
    </xf>
    <xf numFmtId="3" fontId="2" fillId="7" borderId="10" xfId="2" applyNumberFormat="1" applyFont="1" applyFill="1" applyBorder="1"/>
    <xf numFmtId="164" fontId="2" fillId="7" borderId="10" xfId="2" applyNumberFormat="1" applyFont="1" applyFill="1" applyBorder="1"/>
    <xf numFmtId="164" fontId="2" fillId="8" borderId="10" xfId="2" applyNumberFormat="1" applyFont="1" applyFill="1" applyBorder="1"/>
    <xf numFmtId="0" fontId="2" fillId="0" borderId="0" xfId="0" applyFont="1" applyFill="1"/>
    <xf numFmtId="0" fontId="2" fillId="0" borderId="0" xfId="1" applyFont="1" applyFill="1" applyBorder="1"/>
    <xf numFmtId="0" fontId="3" fillId="0" borderId="0" xfId="1" applyFont="1" applyBorder="1"/>
    <xf numFmtId="164" fontId="2" fillId="0" borderId="0" xfId="1" applyNumberFormat="1" applyFont="1" applyBorder="1"/>
    <xf numFmtId="165" fontId="2" fillId="0" borderId="0" xfId="1" applyNumberFormat="1" applyFont="1" applyBorder="1"/>
    <xf numFmtId="165" fontId="2" fillId="0" borderId="4" xfId="1" applyNumberFormat="1" applyFont="1" applyBorder="1"/>
    <xf numFmtId="0" fontId="3" fillId="0" borderId="0" xfId="1" applyFont="1"/>
    <xf numFmtId="165" fontId="2" fillId="0" borderId="0" xfId="1" applyNumberFormat="1" applyFont="1"/>
    <xf numFmtId="0" fontId="2" fillId="4" borderId="3" xfId="1" applyFont="1" applyFill="1" applyBorder="1" applyAlignment="1">
      <alignment horizontal="center"/>
    </xf>
    <xf numFmtId="0" fontId="2" fillId="4" borderId="4" xfId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5" xfId="1" applyFont="1" applyFill="1" applyBorder="1" applyAlignment="1">
      <alignment horizontal="center"/>
    </xf>
  </cellXfs>
  <cellStyles count="3">
    <cellStyle name="Normal" xfId="0" builtinId="0"/>
    <cellStyle name="Normal_Periodiseringer" xfId="1"/>
    <cellStyle name="Normal_Regnska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C56"/>
  <sheetViews>
    <sheetView showGridLines="0" showZeros="0" workbookViewId="0">
      <selection activeCell="C6" sqref="C6"/>
    </sheetView>
  </sheetViews>
  <sheetFormatPr defaultColWidth="11" defaultRowHeight="13.75" customHeight="1" x14ac:dyDescent="0.35"/>
  <cols>
    <col min="1" max="1" width="3.7109375" style="2" customWidth="1"/>
    <col min="2" max="2" width="2.7109375" style="1" customWidth="1"/>
    <col min="3" max="3" width="20.140625" style="2" customWidth="1"/>
    <col min="4" max="6" width="7.85546875" style="2" customWidth="1"/>
    <col min="7" max="7" width="1" style="76" customWidth="1"/>
    <col min="8" max="25" width="6.2109375" style="2" customWidth="1"/>
    <col min="26" max="26" width="2" style="2" customWidth="1"/>
    <col min="27" max="27" width="3.7109375" style="2" customWidth="1"/>
    <col min="28" max="16384" width="11" style="2"/>
  </cols>
  <sheetData>
    <row r="2" spans="2:29" ht="13.75" customHeight="1" x14ac:dyDescent="0.35">
      <c r="B2" s="41" t="s">
        <v>82</v>
      </c>
    </row>
    <row r="4" spans="2:29" ht="13.75" customHeight="1" x14ac:dyDescent="0.35">
      <c r="B4" s="42"/>
      <c r="C4" s="43" t="s">
        <v>81</v>
      </c>
      <c r="D4" s="84" t="s">
        <v>0</v>
      </c>
      <c r="E4" s="85"/>
      <c r="F4" s="85"/>
      <c r="G4" s="44"/>
      <c r="H4" s="86" t="s">
        <v>1</v>
      </c>
      <c r="I4" s="87"/>
      <c r="J4" s="86" t="s">
        <v>2</v>
      </c>
      <c r="K4" s="88"/>
      <c r="L4" s="88"/>
      <c r="M4" s="88"/>
      <c r="N4" s="88"/>
      <c r="O4" s="88"/>
      <c r="P4" s="88"/>
      <c r="Q4" s="87"/>
      <c r="R4" s="84" t="s">
        <v>3</v>
      </c>
      <c r="S4" s="85"/>
      <c r="T4" s="85"/>
      <c r="U4" s="85"/>
      <c r="V4" s="85"/>
      <c r="W4" s="85"/>
      <c r="X4" s="85"/>
      <c r="Y4" s="89"/>
      <c r="Z4" s="3"/>
      <c r="AA4" s="45"/>
      <c r="AB4" s="4"/>
      <c r="AC4" s="4"/>
    </row>
    <row r="5" spans="2:29" s="7" customFormat="1" ht="13.75" customHeight="1" x14ac:dyDescent="0.35">
      <c r="B5" s="46"/>
      <c r="C5" s="47"/>
      <c r="D5" s="48">
        <v>1200</v>
      </c>
      <c r="E5" s="48">
        <v>1700</v>
      </c>
      <c r="F5" s="49">
        <v>1702</v>
      </c>
      <c r="G5" s="50"/>
      <c r="H5" s="51">
        <v>2000</v>
      </c>
      <c r="I5" s="51">
        <v>2010</v>
      </c>
      <c r="J5" s="51">
        <v>2200</v>
      </c>
      <c r="K5" s="51">
        <v>2380</v>
      </c>
      <c r="L5" s="49">
        <v>2780</v>
      </c>
      <c r="M5" s="49">
        <v>2790</v>
      </c>
      <c r="N5" s="49">
        <v>2930</v>
      </c>
      <c r="O5" s="49">
        <v>2940</v>
      </c>
      <c r="P5" s="49">
        <v>2950</v>
      </c>
      <c r="Q5" s="49">
        <v>2955</v>
      </c>
      <c r="R5" s="51">
        <v>3000</v>
      </c>
      <c r="S5" s="51">
        <v>5000</v>
      </c>
      <c r="T5" s="51">
        <v>5180</v>
      </c>
      <c r="U5" s="51">
        <v>5400</v>
      </c>
      <c r="V5" s="51">
        <v>6000</v>
      </c>
      <c r="W5" s="51">
        <v>7900</v>
      </c>
      <c r="X5" s="51">
        <v>8150</v>
      </c>
      <c r="Y5" s="51">
        <v>8970</v>
      </c>
      <c r="Z5" s="5"/>
      <c r="AA5" s="52" t="s">
        <v>4</v>
      </c>
      <c r="AB5" s="6"/>
      <c r="AC5" s="6"/>
    </row>
    <row r="6" spans="2:29" ht="13.75" customHeight="1" x14ac:dyDescent="0.35">
      <c r="B6" s="53"/>
      <c r="C6" s="54" t="s">
        <v>83</v>
      </c>
      <c r="D6" s="55" t="s">
        <v>5</v>
      </c>
      <c r="E6" s="56" t="s">
        <v>6</v>
      </c>
      <c r="F6" s="56" t="s">
        <v>6</v>
      </c>
      <c r="G6" s="57"/>
      <c r="H6" s="58" t="s">
        <v>7</v>
      </c>
      <c r="I6" s="58" t="s">
        <v>8</v>
      </c>
      <c r="J6" s="58" t="s">
        <v>9</v>
      </c>
      <c r="K6" s="59" t="s">
        <v>10</v>
      </c>
      <c r="L6" s="60" t="s">
        <v>11</v>
      </c>
      <c r="M6" s="61" t="s">
        <v>12</v>
      </c>
      <c r="N6" s="61" t="s">
        <v>13</v>
      </c>
      <c r="O6" s="61" t="s">
        <v>12</v>
      </c>
      <c r="P6" s="60" t="s">
        <v>14</v>
      </c>
      <c r="Q6" s="61" t="s">
        <v>15</v>
      </c>
      <c r="R6" s="58" t="s">
        <v>16</v>
      </c>
      <c r="S6" s="58" t="s">
        <v>17</v>
      </c>
      <c r="T6" s="58" t="s">
        <v>18</v>
      </c>
      <c r="U6" s="58" t="s">
        <v>19</v>
      </c>
      <c r="V6" s="58" t="s">
        <v>20</v>
      </c>
      <c r="W6" s="58" t="s">
        <v>16</v>
      </c>
      <c r="X6" s="58" t="s">
        <v>21</v>
      </c>
      <c r="Y6" s="58" t="s">
        <v>22</v>
      </c>
      <c r="Z6" s="8"/>
      <c r="AA6" s="61"/>
      <c r="AB6" s="9"/>
      <c r="AC6" s="9"/>
    </row>
    <row r="7" spans="2:29" ht="13.75" customHeight="1" x14ac:dyDescent="0.35">
      <c r="B7" s="62" t="s">
        <v>23</v>
      </c>
      <c r="C7" s="63" t="s">
        <v>24</v>
      </c>
      <c r="D7" s="56" t="s">
        <v>25</v>
      </c>
      <c r="E7" s="56" t="s">
        <v>26</v>
      </c>
      <c r="F7" s="56" t="s">
        <v>27</v>
      </c>
      <c r="G7" s="64" t="s">
        <v>28</v>
      </c>
      <c r="H7" s="61" t="s">
        <v>29</v>
      </c>
      <c r="I7" s="61" t="s">
        <v>30</v>
      </c>
      <c r="J7" s="61" t="s">
        <v>31</v>
      </c>
      <c r="K7" s="61" t="s">
        <v>32</v>
      </c>
      <c r="L7" s="61" t="s">
        <v>33</v>
      </c>
      <c r="M7" s="61" t="s">
        <v>34</v>
      </c>
      <c r="N7" s="61" t="s">
        <v>27</v>
      </c>
      <c r="O7" s="60" t="s">
        <v>33</v>
      </c>
      <c r="P7" s="60" t="s">
        <v>35</v>
      </c>
      <c r="Q7" s="61" t="s">
        <v>36</v>
      </c>
      <c r="R7" s="61" t="s">
        <v>37</v>
      </c>
      <c r="S7" s="61" t="s">
        <v>36</v>
      </c>
      <c r="T7" s="61" t="s">
        <v>38</v>
      </c>
      <c r="U7" s="61"/>
      <c r="V7" s="61"/>
      <c r="W7" s="60" t="s">
        <v>36</v>
      </c>
      <c r="X7" s="61" t="s">
        <v>36</v>
      </c>
      <c r="Y7" s="61" t="s">
        <v>39</v>
      </c>
      <c r="Z7" s="10"/>
      <c r="AA7" s="65"/>
      <c r="AB7" s="4"/>
      <c r="AC7" s="4"/>
    </row>
    <row r="8" spans="2:29" ht="15" customHeight="1" x14ac:dyDescent="0.35">
      <c r="B8" s="66"/>
      <c r="C8" s="22" t="s">
        <v>40</v>
      </c>
      <c r="D8" s="23">
        <v>620</v>
      </c>
      <c r="E8" s="23">
        <v>5</v>
      </c>
      <c r="F8" s="23">
        <v>9</v>
      </c>
      <c r="G8" s="15"/>
      <c r="H8" s="23">
        <v>-240</v>
      </c>
      <c r="I8" s="23"/>
      <c r="J8" s="23">
        <v>-220</v>
      </c>
      <c r="K8" s="23">
        <v>-56.461999999999989</v>
      </c>
      <c r="L8" s="23">
        <v>-7.8</v>
      </c>
      <c r="M8" s="23">
        <v>-17.238000000000003</v>
      </c>
      <c r="N8" s="23">
        <v>-7</v>
      </c>
      <c r="O8" s="23">
        <v>-65</v>
      </c>
      <c r="P8" s="23">
        <v>-2.5</v>
      </c>
      <c r="Q8" s="23">
        <v>-18</v>
      </c>
      <c r="R8" s="23"/>
      <c r="S8" s="23"/>
      <c r="T8" s="23"/>
      <c r="U8" s="23"/>
      <c r="V8" s="23"/>
      <c r="W8" s="23"/>
      <c r="X8" s="23"/>
      <c r="Y8" s="23"/>
      <c r="Z8" s="16"/>
      <c r="AA8" s="11"/>
      <c r="AB8" s="4"/>
      <c r="AC8" s="4"/>
    </row>
    <row r="9" spans="2:29" ht="15" customHeight="1" x14ac:dyDescent="0.35">
      <c r="B9" s="66"/>
      <c r="C9" s="22" t="s">
        <v>41</v>
      </c>
      <c r="D9" s="23"/>
      <c r="E9" s="23"/>
      <c r="F9" s="23"/>
      <c r="G9" s="15"/>
      <c r="H9" s="23"/>
      <c r="I9" s="23">
        <v>190</v>
      </c>
      <c r="J9" s="23">
        <v>20</v>
      </c>
      <c r="K9" s="23">
        <v>173.2315999999999</v>
      </c>
      <c r="L9" s="23">
        <v>-2.8595999999999977</v>
      </c>
      <c r="M9" s="23">
        <v>-2</v>
      </c>
      <c r="N9" s="23"/>
      <c r="O9" s="23">
        <v>-10.6</v>
      </c>
      <c r="P9" s="23"/>
      <c r="Q9" s="23"/>
      <c r="R9" s="22">
        <v>-1600</v>
      </c>
      <c r="S9" s="23">
        <v>720</v>
      </c>
      <c r="T9" s="23">
        <v>75.599999999999994</v>
      </c>
      <c r="U9" s="23">
        <v>103.42800000000001</v>
      </c>
      <c r="V9" s="23"/>
      <c r="W9" s="23">
        <v>320</v>
      </c>
      <c r="X9" s="23">
        <v>13.2</v>
      </c>
      <c r="Y9" s="23"/>
      <c r="Z9" s="16"/>
      <c r="AA9" s="11"/>
      <c r="AB9" s="4"/>
      <c r="AC9" s="4"/>
    </row>
    <row r="10" spans="2:29" ht="15" customHeight="1" x14ac:dyDescent="0.35">
      <c r="B10" s="66"/>
      <c r="C10" s="22" t="s">
        <v>42</v>
      </c>
      <c r="D10" s="23">
        <f>SUM(D8:D9)</f>
        <v>620</v>
      </c>
      <c r="E10" s="23">
        <f>SUM(E8:E9)</f>
        <v>5</v>
      </c>
      <c r="F10" s="23">
        <f>SUM(F8:F9)</f>
        <v>9</v>
      </c>
      <c r="G10" s="15"/>
      <c r="H10" s="23">
        <f t="shared" ref="H10:Y10" si="0">SUM(H8:H9)</f>
        <v>-240</v>
      </c>
      <c r="I10" s="23">
        <f t="shared" si="0"/>
        <v>190</v>
      </c>
      <c r="J10" s="23">
        <f t="shared" si="0"/>
        <v>-200</v>
      </c>
      <c r="K10" s="23">
        <f t="shared" si="0"/>
        <v>116.76959999999991</v>
      </c>
      <c r="L10" s="23">
        <f t="shared" si="0"/>
        <v>-10.659599999999998</v>
      </c>
      <c r="M10" s="23">
        <f t="shared" si="0"/>
        <v>-19.238000000000003</v>
      </c>
      <c r="N10" s="23">
        <f t="shared" si="0"/>
        <v>-7</v>
      </c>
      <c r="O10" s="23">
        <f t="shared" si="0"/>
        <v>-75.599999999999994</v>
      </c>
      <c r="P10" s="23">
        <f t="shared" si="0"/>
        <v>-2.5</v>
      </c>
      <c r="Q10" s="23">
        <f t="shared" si="0"/>
        <v>-18</v>
      </c>
      <c r="R10" s="22">
        <f t="shared" si="0"/>
        <v>-1600</v>
      </c>
      <c r="S10" s="23">
        <f t="shared" si="0"/>
        <v>720</v>
      </c>
      <c r="T10" s="23">
        <f t="shared" si="0"/>
        <v>75.599999999999994</v>
      </c>
      <c r="U10" s="23">
        <f t="shared" si="0"/>
        <v>103.42800000000001</v>
      </c>
      <c r="V10" s="23">
        <f t="shared" si="0"/>
        <v>0</v>
      </c>
      <c r="W10" s="23">
        <f t="shared" si="0"/>
        <v>320</v>
      </c>
      <c r="X10" s="23">
        <f t="shared" si="0"/>
        <v>13.2</v>
      </c>
      <c r="Y10" s="23">
        <f t="shared" si="0"/>
        <v>0</v>
      </c>
      <c r="Z10" s="16"/>
      <c r="AA10" s="11"/>
      <c r="AB10" s="4"/>
      <c r="AC10" s="4"/>
    </row>
    <row r="11" spans="2:29" ht="15" customHeight="1" x14ac:dyDescent="0.35">
      <c r="B11" s="12"/>
      <c r="C11" s="18" t="s">
        <v>43</v>
      </c>
      <c r="D11" s="14"/>
      <c r="E11" s="14"/>
      <c r="F11" s="14"/>
      <c r="G11" s="15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7"/>
      <c r="S11" s="14"/>
      <c r="T11" s="14"/>
      <c r="U11" s="14"/>
      <c r="V11" s="14"/>
      <c r="W11" s="14"/>
      <c r="X11" s="14"/>
      <c r="Y11" s="14"/>
      <c r="Z11" s="16"/>
      <c r="AA11" s="11"/>
      <c r="AB11" s="4"/>
      <c r="AC11" s="4"/>
    </row>
    <row r="12" spans="2:29" ht="15" customHeight="1" x14ac:dyDescent="0.35">
      <c r="B12" s="12">
        <v>1</v>
      </c>
      <c r="C12" s="13" t="s">
        <v>44</v>
      </c>
      <c r="D12" s="14"/>
      <c r="E12" s="14"/>
      <c r="F12" s="14"/>
      <c r="G12" s="15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7"/>
      <c r="S12" s="14"/>
      <c r="T12" s="14"/>
      <c r="U12" s="14"/>
      <c r="V12" s="14"/>
      <c r="W12" s="14"/>
      <c r="X12" s="14"/>
      <c r="Y12" s="14"/>
      <c r="Z12" s="16"/>
      <c r="AA12" s="11"/>
      <c r="AB12" s="4"/>
      <c r="AC12" s="4"/>
    </row>
    <row r="13" spans="2:29" ht="15" customHeight="1" x14ac:dyDescent="0.35">
      <c r="B13" s="12">
        <v>2</v>
      </c>
      <c r="C13" s="13" t="s">
        <v>45</v>
      </c>
      <c r="D13" s="14"/>
      <c r="E13" s="14"/>
      <c r="F13" s="14"/>
      <c r="G13" s="15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7"/>
      <c r="S13" s="14"/>
      <c r="T13" s="14"/>
      <c r="U13" s="14"/>
      <c r="V13" s="14"/>
      <c r="W13" s="14"/>
      <c r="X13" s="14"/>
      <c r="Y13" s="14"/>
      <c r="Z13" s="16"/>
      <c r="AA13" s="11"/>
      <c r="AB13" s="4"/>
      <c r="AC13" s="4"/>
    </row>
    <row r="14" spans="2:29" ht="15" customHeight="1" x14ac:dyDescent="0.35">
      <c r="B14" s="12">
        <v>3</v>
      </c>
      <c r="C14" s="13" t="s">
        <v>46</v>
      </c>
      <c r="D14" s="14"/>
      <c r="E14" s="19"/>
      <c r="F14" s="14"/>
      <c r="G14" s="15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7"/>
      <c r="S14" s="14"/>
      <c r="T14" s="14"/>
      <c r="U14" s="14"/>
      <c r="V14" s="14"/>
      <c r="W14" s="19"/>
      <c r="X14" s="14"/>
      <c r="Y14" s="14"/>
      <c r="Z14" s="16"/>
      <c r="AA14" s="11"/>
      <c r="AB14" s="4"/>
      <c r="AC14" s="4"/>
    </row>
    <row r="15" spans="2:29" ht="15" customHeight="1" x14ac:dyDescent="0.35">
      <c r="B15" s="12"/>
      <c r="C15" s="13" t="s">
        <v>47</v>
      </c>
      <c r="D15" s="14"/>
      <c r="E15" s="19"/>
      <c r="F15" s="14"/>
      <c r="G15" s="15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7"/>
      <c r="S15" s="14"/>
      <c r="T15" s="14"/>
      <c r="U15" s="14"/>
      <c r="V15" s="14"/>
      <c r="W15" s="19"/>
      <c r="X15" s="14"/>
      <c r="Y15" s="14"/>
      <c r="Z15" s="16"/>
      <c r="AA15" s="11"/>
      <c r="AB15" s="4"/>
      <c r="AC15" s="4"/>
    </row>
    <row r="16" spans="2:29" ht="15" customHeight="1" x14ac:dyDescent="0.35">
      <c r="B16" s="12">
        <v>4</v>
      </c>
      <c r="C16" s="13" t="s">
        <v>48</v>
      </c>
      <c r="D16" s="14"/>
      <c r="E16" s="14"/>
      <c r="F16" s="14"/>
      <c r="G16" s="15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7"/>
      <c r="S16" s="14"/>
      <c r="T16" s="14"/>
      <c r="U16" s="19"/>
      <c r="V16" s="14"/>
      <c r="W16" s="14"/>
      <c r="X16" s="14"/>
      <c r="Y16" s="14"/>
      <c r="Z16" s="16"/>
      <c r="AA16" s="11"/>
      <c r="AB16" s="4"/>
      <c r="AC16" s="4"/>
    </row>
    <row r="17" spans="2:29" ht="15" customHeight="1" x14ac:dyDescent="0.35">
      <c r="B17" s="12">
        <v>5</v>
      </c>
      <c r="C17" s="13" t="s">
        <v>49</v>
      </c>
      <c r="D17" s="14"/>
      <c r="E17" s="14"/>
      <c r="F17" s="14"/>
      <c r="G17" s="15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7"/>
      <c r="S17" s="14"/>
      <c r="T17" s="14"/>
      <c r="U17" s="14"/>
      <c r="V17" s="14"/>
      <c r="W17" s="14"/>
      <c r="X17" s="14"/>
      <c r="Y17" s="14"/>
      <c r="Z17" s="16"/>
      <c r="AA17" s="11"/>
      <c r="AB17" s="4"/>
      <c r="AC17" s="4"/>
    </row>
    <row r="18" spans="2:29" ht="15" customHeight="1" x14ac:dyDescent="0.35">
      <c r="B18" s="12">
        <v>6</v>
      </c>
      <c r="C18" s="13" t="s">
        <v>50</v>
      </c>
      <c r="D18" s="14"/>
      <c r="E18" s="14"/>
      <c r="F18" s="14"/>
      <c r="G18" s="15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7"/>
      <c r="S18" s="14"/>
      <c r="T18" s="14"/>
      <c r="U18" s="14"/>
      <c r="V18" s="14"/>
      <c r="W18" s="14"/>
      <c r="X18" s="14"/>
      <c r="Y18" s="14"/>
      <c r="Z18" s="16"/>
      <c r="AA18" s="11"/>
      <c r="AB18" s="4"/>
      <c r="AC18" s="4"/>
    </row>
    <row r="19" spans="2:29" ht="15" customHeight="1" x14ac:dyDescent="0.35">
      <c r="B19" s="12">
        <v>7</v>
      </c>
      <c r="C19" s="13" t="s">
        <v>51</v>
      </c>
      <c r="D19" s="14"/>
      <c r="E19" s="14"/>
      <c r="F19" s="14"/>
      <c r="G19" s="15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7"/>
      <c r="S19" s="14"/>
      <c r="T19" s="14"/>
      <c r="U19" s="14"/>
      <c r="V19" s="14"/>
      <c r="W19" s="14"/>
      <c r="X19" s="14"/>
      <c r="Y19" s="14"/>
      <c r="Z19" s="16"/>
      <c r="AA19" s="11"/>
      <c r="AB19" s="4"/>
      <c r="AC19" s="4"/>
    </row>
    <row r="20" spans="2:29" ht="15" customHeight="1" x14ac:dyDescent="0.35">
      <c r="B20" s="67"/>
      <c r="C20" s="68" t="s">
        <v>52</v>
      </c>
      <c r="D20" s="69"/>
      <c r="E20" s="69"/>
      <c r="F20" s="69"/>
      <c r="G20" s="15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70"/>
      <c r="S20" s="69"/>
      <c r="T20" s="69"/>
      <c r="U20" s="69"/>
      <c r="V20" s="69"/>
      <c r="W20" s="69"/>
      <c r="X20" s="69"/>
      <c r="Y20" s="69"/>
      <c r="Z20" s="16"/>
      <c r="AA20" s="11"/>
      <c r="AB20" s="4"/>
      <c r="AC20" s="4"/>
    </row>
    <row r="21" spans="2:29" ht="15" customHeight="1" x14ac:dyDescent="0.35">
      <c r="B21" s="12">
        <v>8</v>
      </c>
      <c r="C21" s="13" t="s">
        <v>53</v>
      </c>
      <c r="D21" s="14"/>
      <c r="E21" s="14"/>
      <c r="F21" s="14"/>
      <c r="G21" s="15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7"/>
      <c r="S21" s="14"/>
      <c r="T21" s="14"/>
      <c r="U21" s="14"/>
      <c r="V21" s="14"/>
      <c r="W21" s="14"/>
      <c r="X21" s="14"/>
      <c r="Y21" s="14"/>
      <c r="Z21" s="16"/>
      <c r="AA21" s="11"/>
      <c r="AB21" s="4"/>
      <c r="AC21" s="4"/>
    </row>
    <row r="22" spans="2:29" ht="15" customHeight="1" x14ac:dyDescent="0.35">
      <c r="B22" s="12">
        <v>9</v>
      </c>
      <c r="C22" s="13" t="s">
        <v>54</v>
      </c>
      <c r="D22" s="14"/>
      <c r="E22" s="14"/>
      <c r="F22" s="14"/>
      <c r="G22" s="15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7"/>
      <c r="S22" s="14"/>
      <c r="T22" s="14"/>
      <c r="U22" s="14"/>
      <c r="V22" s="14"/>
      <c r="W22" s="14"/>
      <c r="X22" s="14"/>
      <c r="Y22" s="14"/>
      <c r="Z22" s="16"/>
      <c r="AA22" s="11"/>
      <c r="AB22" s="4"/>
      <c r="AC22" s="4"/>
    </row>
    <row r="23" spans="2:29" ht="15" customHeight="1" x14ac:dyDescent="0.35">
      <c r="B23" s="71"/>
      <c r="C23" s="20" t="s">
        <v>55</v>
      </c>
      <c r="D23" s="21"/>
      <c r="E23" s="21"/>
      <c r="F23" s="21"/>
      <c r="G23" s="15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0"/>
      <c r="S23" s="21"/>
      <c r="T23" s="21"/>
      <c r="U23" s="21"/>
      <c r="V23" s="21"/>
      <c r="W23" s="21"/>
      <c r="X23" s="21"/>
      <c r="Y23" s="21"/>
      <c r="Z23" s="16"/>
      <c r="AA23" s="11"/>
      <c r="AB23" s="4"/>
      <c r="AC23" s="4"/>
    </row>
    <row r="24" spans="2:29" ht="15" customHeight="1" x14ac:dyDescent="0.35">
      <c r="B24" s="72"/>
      <c r="C24" s="73" t="s">
        <v>56</v>
      </c>
      <c r="D24" s="74"/>
      <c r="E24" s="74"/>
      <c r="F24" s="74"/>
      <c r="G24" s="15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16"/>
      <c r="AA24" s="11"/>
      <c r="AB24" s="4"/>
      <c r="AC24" s="4"/>
    </row>
    <row r="25" spans="2:29" ht="15" customHeight="1" x14ac:dyDescent="0.35">
      <c r="B25" s="24"/>
      <c r="C25" s="25" t="s">
        <v>57</v>
      </c>
      <c r="D25" s="26"/>
      <c r="E25" s="27"/>
      <c r="F25" s="75"/>
      <c r="G25" s="28"/>
      <c r="H25" s="75"/>
      <c r="I25" s="25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7"/>
      <c r="Z25" s="29"/>
      <c r="AA25" s="11"/>
      <c r="AB25" s="30"/>
      <c r="AC25" s="30"/>
    </row>
    <row r="26" spans="2:29" ht="13.75" customHeight="1" x14ac:dyDescent="0.35">
      <c r="B26" s="9"/>
      <c r="C26" s="4"/>
      <c r="D26" s="4"/>
      <c r="E26" s="4"/>
      <c r="F26" s="4"/>
      <c r="G26" s="77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31"/>
      <c r="AA26" s="31"/>
      <c r="AB26" s="4"/>
      <c r="AC26" s="4"/>
    </row>
    <row r="27" spans="2:29" ht="13.75" customHeight="1" x14ac:dyDescent="0.35">
      <c r="B27" s="9"/>
      <c r="C27" s="35" t="s">
        <v>58</v>
      </c>
      <c r="D27" s="36"/>
      <c r="E27" s="32"/>
      <c r="F27" s="33"/>
      <c r="G27" s="30"/>
      <c r="H27" s="80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31"/>
      <c r="AA27" s="31"/>
      <c r="AB27" s="4"/>
      <c r="AC27" s="4"/>
    </row>
    <row r="28" spans="2:29" ht="13.75" customHeight="1" x14ac:dyDescent="0.35">
      <c r="B28" s="9"/>
      <c r="C28" s="4" t="s">
        <v>59</v>
      </c>
      <c r="D28" s="32">
        <f>-R20</f>
        <v>0</v>
      </c>
      <c r="I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31"/>
      <c r="AA28" s="31"/>
      <c r="AB28" s="4"/>
      <c r="AC28" s="4"/>
    </row>
    <row r="29" spans="2:29" ht="13.75" customHeight="1" x14ac:dyDescent="0.35">
      <c r="B29" s="9"/>
      <c r="C29" s="4" t="s">
        <v>60</v>
      </c>
      <c r="D29" s="32">
        <f>-SUM(S23:X23)</f>
        <v>0</v>
      </c>
      <c r="E29" s="4"/>
      <c r="F29" s="4"/>
      <c r="G29" s="77"/>
      <c r="H29" s="4"/>
      <c r="I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31"/>
      <c r="AA29" s="31"/>
      <c r="AB29" s="4"/>
      <c r="AC29" s="4"/>
    </row>
    <row r="30" spans="2:29" ht="13.75" customHeight="1" x14ac:dyDescent="0.35">
      <c r="B30" s="9"/>
      <c r="C30" s="37" t="s">
        <v>55</v>
      </c>
      <c r="D30" s="38">
        <f>SUM(D28:D29)</f>
        <v>0</v>
      </c>
      <c r="E30" s="4"/>
      <c r="F30" s="4"/>
      <c r="G30" s="77"/>
      <c r="H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</row>
    <row r="31" spans="2:29" ht="13.75" customHeight="1" x14ac:dyDescent="0.35">
      <c r="B31" s="9"/>
      <c r="C31" s="4" t="s">
        <v>61</v>
      </c>
      <c r="D31" s="32">
        <f>-I20</f>
        <v>0</v>
      </c>
      <c r="E31" s="4"/>
      <c r="F31" s="4"/>
      <c r="G31" s="77"/>
      <c r="H31" s="4"/>
      <c r="I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</row>
    <row r="32" spans="2:29" ht="13.75" customHeight="1" x14ac:dyDescent="0.35">
      <c r="B32" s="9"/>
      <c r="C32" s="39" t="s">
        <v>62</v>
      </c>
      <c r="D32" s="40">
        <f>SUM(D30:D31)</f>
        <v>0</v>
      </c>
      <c r="E32" s="4"/>
      <c r="F32" s="4"/>
      <c r="G32" s="30"/>
      <c r="H32" s="4"/>
      <c r="I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</row>
    <row r="33" spans="2:29" ht="13.75" customHeight="1" x14ac:dyDescent="0.35">
      <c r="B33" s="9"/>
      <c r="E33" s="4"/>
      <c r="F33" s="4"/>
      <c r="G33" s="30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</row>
    <row r="34" spans="2:29" ht="13.75" customHeight="1" x14ac:dyDescent="0.35">
      <c r="B34" s="9"/>
      <c r="C34" s="4"/>
      <c r="D34" s="4"/>
      <c r="E34" s="4"/>
      <c r="F34" s="4"/>
      <c r="G34" s="30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</row>
    <row r="35" spans="2:29" ht="13.75" customHeight="1" x14ac:dyDescent="0.35">
      <c r="B35" s="9"/>
      <c r="C35" s="4"/>
      <c r="D35" s="4"/>
      <c r="E35" s="4"/>
      <c r="F35" s="4"/>
      <c r="G35" s="30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</row>
    <row r="36" spans="2:29" ht="13.75" customHeight="1" x14ac:dyDescent="0.35">
      <c r="B36" s="9"/>
      <c r="C36" s="4"/>
      <c r="D36" s="4"/>
      <c r="E36" s="4"/>
      <c r="F36" s="4"/>
      <c r="G36" s="30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</row>
    <row r="37" spans="2:29" ht="13.75" customHeight="1" x14ac:dyDescent="0.35">
      <c r="B37" s="9"/>
      <c r="C37" s="4"/>
      <c r="D37" s="4"/>
      <c r="E37" s="4"/>
      <c r="F37" s="4"/>
      <c r="G37" s="30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</row>
    <row r="38" spans="2:29" ht="13.75" customHeight="1" x14ac:dyDescent="0.35">
      <c r="B38" s="9"/>
      <c r="C38" s="4"/>
      <c r="D38" s="4"/>
      <c r="E38" s="4"/>
      <c r="F38" s="4"/>
      <c r="G38" s="30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</row>
    <row r="39" spans="2:29" ht="13.75" customHeight="1" x14ac:dyDescent="0.35">
      <c r="B39" s="9"/>
      <c r="C39" s="4"/>
      <c r="D39" s="4"/>
      <c r="E39" s="4"/>
      <c r="F39" s="4"/>
      <c r="G39" s="30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</row>
    <row r="40" spans="2:29" ht="13.75" customHeight="1" x14ac:dyDescent="0.35">
      <c r="B40" s="9"/>
      <c r="C40" s="4"/>
      <c r="D40" s="4"/>
      <c r="E40" s="4"/>
      <c r="F40" s="4"/>
      <c r="G40" s="30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</row>
    <row r="41" spans="2:29" ht="13.75" customHeight="1" x14ac:dyDescent="0.35">
      <c r="B41" s="9"/>
      <c r="C41" s="4"/>
      <c r="D41" s="4"/>
      <c r="E41" s="4"/>
      <c r="F41" s="4"/>
      <c r="G41" s="30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</row>
    <row r="42" spans="2:29" ht="13.75" customHeight="1" x14ac:dyDescent="0.35">
      <c r="B42" s="9"/>
      <c r="C42" s="4"/>
      <c r="D42" s="4"/>
      <c r="E42" s="4"/>
      <c r="F42" s="4"/>
      <c r="G42" s="30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</row>
    <row r="43" spans="2:29" ht="13.75" customHeight="1" x14ac:dyDescent="0.35">
      <c r="B43" s="9"/>
      <c r="C43" s="4"/>
      <c r="D43" s="4"/>
      <c r="E43" s="4"/>
      <c r="F43" s="4"/>
      <c r="G43" s="30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</row>
    <row r="44" spans="2:29" ht="13.75" customHeight="1" x14ac:dyDescent="0.35">
      <c r="B44" s="9"/>
      <c r="C44" s="4"/>
      <c r="D44" s="4"/>
      <c r="E44" s="4"/>
      <c r="F44" s="4"/>
      <c r="G44" s="30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</row>
    <row r="45" spans="2:29" ht="13.75" customHeight="1" x14ac:dyDescent="0.35">
      <c r="B45" s="9"/>
      <c r="C45" s="4"/>
      <c r="D45" s="4"/>
      <c r="E45" s="4"/>
      <c r="F45" s="4"/>
      <c r="G45" s="30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</row>
    <row r="46" spans="2:29" ht="13.75" customHeight="1" x14ac:dyDescent="0.35">
      <c r="B46" s="9"/>
      <c r="C46" s="4"/>
      <c r="D46" s="4"/>
      <c r="E46" s="4"/>
      <c r="F46" s="4"/>
      <c r="G46" s="30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</row>
    <row r="47" spans="2:29" ht="13.75" customHeight="1" x14ac:dyDescent="0.35">
      <c r="B47" s="9"/>
      <c r="C47" s="4"/>
      <c r="D47" s="4"/>
      <c r="E47" s="4"/>
      <c r="F47" s="4"/>
      <c r="G47" s="30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</row>
    <row r="48" spans="2:29" ht="13.75" customHeight="1" x14ac:dyDescent="0.35">
      <c r="B48" s="9"/>
      <c r="C48" s="4"/>
      <c r="D48" s="4"/>
      <c r="E48" s="4"/>
      <c r="F48" s="4"/>
      <c r="G48" s="30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</row>
    <row r="49" spans="2:29" ht="13.75" customHeight="1" x14ac:dyDescent="0.35">
      <c r="B49" s="9"/>
      <c r="C49" s="4"/>
      <c r="D49" s="4"/>
      <c r="E49" s="4"/>
      <c r="F49" s="4"/>
      <c r="G49" s="30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</row>
    <row r="50" spans="2:29" ht="13.75" customHeight="1" x14ac:dyDescent="0.35">
      <c r="B50" s="9"/>
      <c r="C50" s="4"/>
      <c r="D50" s="4"/>
      <c r="E50" s="4"/>
      <c r="F50" s="4"/>
      <c r="G50" s="30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</row>
    <row r="51" spans="2:29" ht="13.75" customHeight="1" x14ac:dyDescent="0.35">
      <c r="B51" s="9"/>
      <c r="C51" s="4"/>
      <c r="D51" s="4"/>
      <c r="E51" s="4"/>
      <c r="F51" s="4"/>
      <c r="G51" s="30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</row>
    <row r="52" spans="2:29" ht="13.75" customHeight="1" x14ac:dyDescent="0.35">
      <c r="B52" s="9"/>
      <c r="C52" s="4"/>
      <c r="D52" s="4"/>
      <c r="E52" s="4"/>
      <c r="F52" s="4"/>
      <c r="G52" s="30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</row>
    <row r="53" spans="2:29" ht="13.75" customHeight="1" x14ac:dyDescent="0.35">
      <c r="B53" s="9"/>
      <c r="C53" s="4"/>
      <c r="D53" s="4"/>
      <c r="E53" s="4"/>
      <c r="F53" s="4"/>
      <c r="G53" s="30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</row>
    <row r="54" spans="2:29" ht="13.75" customHeight="1" x14ac:dyDescent="0.35">
      <c r="B54" s="9"/>
      <c r="C54" s="4"/>
      <c r="D54" s="4"/>
      <c r="E54" s="4"/>
      <c r="F54" s="4"/>
      <c r="G54" s="30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</row>
    <row r="55" spans="2:29" ht="13.75" customHeight="1" x14ac:dyDescent="0.35">
      <c r="B55" s="9"/>
      <c r="C55" s="4"/>
      <c r="D55" s="4"/>
      <c r="E55" s="4"/>
      <c r="F55" s="4"/>
      <c r="G55" s="30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</row>
    <row r="56" spans="2:29" ht="13.75" customHeight="1" x14ac:dyDescent="0.35">
      <c r="B56" s="9"/>
      <c r="C56" s="4"/>
      <c r="D56" s="4"/>
      <c r="E56" s="4"/>
      <c r="F56" s="4"/>
      <c r="G56" s="30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</row>
  </sheetData>
  <mergeCells count="4">
    <mergeCell ref="D4:F4"/>
    <mergeCell ref="H4:I4"/>
    <mergeCell ref="J4:Q4"/>
    <mergeCell ref="R4:Y4"/>
  </mergeCells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C83"/>
  <sheetViews>
    <sheetView showGridLines="0" showZeros="0" tabSelected="1" workbookViewId="0">
      <selection activeCell="J60" sqref="J60"/>
    </sheetView>
  </sheetViews>
  <sheetFormatPr defaultColWidth="11" defaultRowHeight="13.75" customHeight="1" x14ac:dyDescent="0.35"/>
  <cols>
    <col min="1" max="1" width="3.7109375" style="2" customWidth="1"/>
    <col min="2" max="2" width="2.7109375" style="1" customWidth="1"/>
    <col min="3" max="3" width="18.92578125" style="2" customWidth="1"/>
    <col min="4" max="6" width="7.85546875" style="2" customWidth="1"/>
    <col min="7" max="7" width="1" style="76" customWidth="1"/>
    <col min="8" max="25" width="6.2109375" style="2" customWidth="1"/>
    <col min="26" max="26" width="2" style="2" customWidth="1"/>
    <col min="27" max="27" width="3.7109375" style="2" customWidth="1"/>
    <col min="28" max="16384" width="11" style="2"/>
  </cols>
  <sheetData>
    <row r="2" spans="2:29" ht="13.75" customHeight="1" x14ac:dyDescent="0.35">
      <c r="B2" s="41" t="s">
        <v>80</v>
      </c>
    </row>
    <row r="4" spans="2:29" ht="13.75" customHeight="1" x14ac:dyDescent="0.35">
      <c r="B4" s="42"/>
      <c r="C4" s="43" t="s">
        <v>81</v>
      </c>
      <c r="D4" s="84" t="s">
        <v>0</v>
      </c>
      <c r="E4" s="85"/>
      <c r="F4" s="85"/>
      <c r="G4" s="44"/>
      <c r="H4" s="86" t="s">
        <v>1</v>
      </c>
      <c r="I4" s="87"/>
      <c r="J4" s="86" t="s">
        <v>2</v>
      </c>
      <c r="K4" s="88"/>
      <c r="L4" s="88"/>
      <c r="M4" s="88"/>
      <c r="N4" s="88"/>
      <c r="O4" s="88"/>
      <c r="P4" s="88"/>
      <c r="Q4" s="87"/>
      <c r="R4" s="84" t="s">
        <v>3</v>
      </c>
      <c r="S4" s="85"/>
      <c r="T4" s="85"/>
      <c r="U4" s="85"/>
      <c r="V4" s="85"/>
      <c r="W4" s="85"/>
      <c r="X4" s="85"/>
      <c r="Y4" s="89"/>
      <c r="Z4" s="3"/>
      <c r="AA4" s="45"/>
      <c r="AB4" s="4"/>
      <c r="AC4" s="4"/>
    </row>
    <row r="5" spans="2:29" s="7" customFormat="1" ht="13.75" customHeight="1" x14ac:dyDescent="0.35">
      <c r="B5" s="46"/>
      <c r="C5" s="47"/>
      <c r="D5" s="48">
        <v>1200</v>
      </c>
      <c r="E5" s="48">
        <v>1700</v>
      </c>
      <c r="F5" s="49">
        <v>1702</v>
      </c>
      <c r="G5" s="50"/>
      <c r="H5" s="51">
        <v>2000</v>
      </c>
      <c r="I5" s="51">
        <v>2010</v>
      </c>
      <c r="J5" s="51">
        <v>2200</v>
      </c>
      <c r="K5" s="51">
        <v>2380</v>
      </c>
      <c r="L5" s="49">
        <v>2780</v>
      </c>
      <c r="M5" s="49">
        <v>2790</v>
      </c>
      <c r="N5" s="49">
        <v>2930</v>
      </c>
      <c r="O5" s="49">
        <v>2940</v>
      </c>
      <c r="P5" s="49">
        <v>2950</v>
      </c>
      <c r="Q5" s="49">
        <v>2955</v>
      </c>
      <c r="R5" s="51">
        <v>3000</v>
      </c>
      <c r="S5" s="51">
        <v>5000</v>
      </c>
      <c r="T5" s="51">
        <v>5180</v>
      </c>
      <c r="U5" s="51">
        <v>5400</v>
      </c>
      <c r="V5" s="51">
        <v>6000</v>
      </c>
      <c r="W5" s="51">
        <v>7900</v>
      </c>
      <c r="X5" s="51">
        <v>8150</v>
      </c>
      <c r="Y5" s="51">
        <v>8970</v>
      </c>
      <c r="Z5" s="5"/>
      <c r="AA5" s="52" t="s">
        <v>4</v>
      </c>
      <c r="AB5" s="6"/>
      <c r="AC5" s="6"/>
    </row>
    <row r="6" spans="2:29" ht="13.75" customHeight="1" x14ac:dyDescent="0.35">
      <c r="B6" s="53"/>
      <c r="C6" s="54" t="s">
        <v>83</v>
      </c>
      <c r="D6" s="55" t="s">
        <v>5</v>
      </c>
      <c r="E6" s="56" t="s">
        <v>6</v>
      </c>
      <c r="F6" s="56" t="s">
        <v>6</v>
      </c>
      <c r="G6" s="57"/>
      <c r="H6" s="58" t="s">
        <v>7</v>
      </c>
      <c r="I6" s="58" t="s">
        <v>8</v>
      </c>
      <c r="J6" s="58" t="s">
        <v>9</v>
      </c>
      <c r="K6" s="59" t="s">
        <v>10</v>
      </c>
      <c r="L6" s="60" t="s">
        <v>11</v>
      </c>
      <c r="M6" s="61" t="s">
        <v>12</v>
      </c>
      <c r="N6" s="61" t="s">
        <v>13</v>
      </c>
      <c r="O6" s="61" t="s">
        <v>12</v>
      </c>
      <c r="P6" s="60" t="s">
        <v>14</v>
      </c>
      <c r="Q6" s="61" t="s">
        <v>15</v>
      </c>
      <c r="R6" s="58" t="s">
        <v>16</v>
      </c>
      <c r="S6" s="58" t="s">
        <v>17</v>
      </c>
      <c r="T6" s="58" t="s">
        <v>18</v>
      </c>
      <c r="U6" s="58" t="s">
        <v>19</v>
      </c>
      <c r="V6" s="58" t="s">
        <v>20</v>
      </c>
      <c r="W6" s="58" t="s">
        <v>16</v>
      </c>
      <c r="X6" s="58" t="s">
        <v>21</v>
      </c>
      <c r="Y6" s="58" t="s">
        <v>22</v>
      </c>
      <c r="Z6" s="8"/>
      <c r="AA6" s="61"/>
      <c r="AB6" s="9"/>
      <c r="AC6" s="9"/>
    </row>
    <row r="7" spans="2:29" ht="13.75" customHeight="1" x14ac:dyDescent="0.35">
      <c r="B7" s="62" t="s">
        <v>23</v>
      </c>
      <c r="C7" s="63" t="s">
        <v>24</v>
      </c>
      <c r="D7" s="56" t="s">
        <v>25</v>
      </c>
      <c r="E7" s="56" t="s">
        <v>26</v>
      </c>
      <c r="F7" s="56" t="s">
        <v>27</v>
      </c>
      <c r="G7" s="64" t="s">
        <v>28</v>
      </c>
      <c r="H7" s="61" t="s">
        <v>29</v>
      </c>
      <c r="I7" s="61" t="s">
        <v>30</v>
      </c>
      <c r="J7" s="61" t="s">
        <v>31</v>
      </c>
      <c r="K7" s="61" t="s">
        <v>32</v>
      </c>
      <c r="L7" s="61" t="s">
        <v>33</v>
      </c>
      <c r="M7" s="61" t="s">
        <v>34</v>
      </c>
      <c r="N7" s="61" t="s">
        <v>27</v>
      </c>
      <c r="O7" s="60" t="s">
        <v>33</v>
      </c>
      <c r="P7" s="60" t="s">
        <v>35</v>
      </c>
      <c r="Q7" s="61" t="s">
        <v>36</v>
      </c>
      <c r="R7" s="61" t="s">
        <v>37</v>
      </c>
      <c r="S7" s="61" t="s">
        <v>36</v>
      </c>
      <c r="T7" s="61" t="s">
        <v>38</v>
      </c>
      <c r="U7" s="61"/>
      <c r="V7" s="61"/>
      <c r="W7" s="60" t="s">
        <v>36</v>
      </c>
      <c r="X7" s="61" t="s">
        <v>36</v>
      </c>
      <c r="Y7" s="61" t="s">
        <v>39</v>
      </c>
      <c r="Z7" s="10"/>
      <c r="AA7" s="65"/>
      <c r="AB7" s="4"/>
      <c r="AC7" s="4"/>
    </row>
    <row r="8" spans="2:29" ht="15" customHeight="1" x14ac:dyDescent="0.35">
      <c r="B8" s="66"/>
      <c r="C8" s="22" t="s">
        <v>40</v>
      </c>
      <c r="D8" s="23">
        <v>620</v>
      </c>
      <c r="E8" s="23">
        <v>5</v>
      </c>
      <c r="F8" s="23">
        <v>9</v>
      </c>
      <c r="G8" s="15"/>
      <c r="H8" s="23">
        <v>-240</v>
      </c>
      <c r="I8" s="23"/>
      <c r="J8" s="23">
        <v>-220</v>
      </c>
      <c r="K8" s="23">
        <v>-56.461999999999989</v>
      </c>
      <c r="L8" s="23">
        <v>-7.8</v>
      </c>
      <c r="M8" s="23">
        <v>-17.238000000000003</v>
      </c>
      <c r="N8" s="23">
        <v>-7</v>
      </c>
      <c r="O8" s="23">
        <v>-65</v>
      </c>
      <c r="P8" s="23">
        <v>-2.5</v>
      </c>
      <c r="Q8" s="23">
        <v>-18</v>
      </c>
      <c r="R8" s="23"/>
      <c r="S8" s="23"/>
      <c r="T8" s="23"/>
      <c r="U8" s="23"/>
      <c r="V8" s="23"/>
      <c r="W8" s="23"/>
      <c r="X8" s="23"/>
      <c r="Y8" s="23"/>
      <c r="Z8" s="16"/>
      <c r="AA8" s="11"/>
      <c r="AB8" s="4"/>
      <c r="AC8" s="4"/>
    </row>
    <row r="9" spans="2:29" ht="15" customHeight="1" x14ac:dyDescent="0.35">
      <c r="B9" s="66"/>
      <c r="C9" s="22" t="s">
        <v>41</v>
      </c>
      <c r="D9" s="23"/>
      <c r="E9" s="23"/>
      <c r="F9" s="23"/>
      <c r="G9" s="15"/>
      <c r="H9" s="23"/>
      <c r="I9" s="23">
        <v>190</v>
      </c>
      <c r="J9" s="23">
        <v>20</v>
      </c>
      <c r="K9" s="23">
        <v>173.2315999999999</v>
      </c>
      <c r="L9" s="23">
        <v>-2.8595999999999977</v>
      </c>
      <c r="M9" s="23">
        <v>-2</v>
      </c>
      <c r="N9" s="23"/>
      <c r="O9" s="23">
        <v>-10.6</v>
      </c>
      <c r="P9" s="23"/>
      <c r="Q9" s="23"/>
      <c r="R9" s="22">
        <v>-1600</v>
      </c>
      <c r="S9" s="23">
        <v>720</v>
      </c>
      <c r="T9" s="23">
        <v>75.599999999999994</v>
      </c>
      <c r="U9" s="23">
        <v>103.42800000000001</v>
      </c>
      <c r="V9" s="23"/>
      <c r="W9" s="23">
        <v>320</v>
      </c>
      <c r="X9" s="23">
        <v>13.2</v>
      </c>
      <c r="Y9" s="23"/>
      <c r="Z9" s="16"/>
      <c r="AA9" s="11"/>
      <c r="AB9" s="4"/>
      <c r="AC9" s="4"/>
    </row>
    <row r="10" spans="2:29" ht="15" customHeight="1" x14ac:dyDescent="0.35">
      <c r="B10" s="66"/>
      <c r="C10" s="22" t="s">
        <v>42</v>
      </c>
      <c r="D10" s="23">
        <f>SUM(D8:D9)</f>
        <v>620</v>
      </c>
      <c r="E10" s="23">
        <f>SUM(E8:E9)</f>
        <v>5</v>
      </c>
      <c r="F10" s="23">
        <f>SUM(F8:F9)</f>
        <v>9</v>
      </c>
      <c r="G10" s="15"/>
      <c r="H10" s="23">
        <f t="shared" ref="H10:Y10" si="0">SUM(H8:H9)</f>
        <v>-240</v>
      </c>
      <c r="I10" s="23">
        <f t="shared" si="0"/>
        <v>190</v>
      </c>
      <c r="J10" s="23">
        <f t="shared" si="0"/>
        <v>-200</v>
      </c>
      <c r="K10" s="23">
        <f t="shared" si="0"/>
        <v>116.76959999999991</v>
      </c>
      <c r="L10" s="23">
        <f t="shared" si="0"/>
        <v>-10.659599999999998</v>
      </c>
      <c r="M10" s="23">
        <f t="shared" si="0"/>
        <v>-19.238000000000003</v>
      </c>
      <c r="N10" s="23">
        <f t="shared" si="0"/>
        <v>-7</v>
      </c>
      <c r="O10" s="23">
        <f t="shared" si="0"/>
        <v>-75.599999999999994</v>
      </c>
      <c r="P10" s="23">
        <f t="shared" si="0"/>
        <v>-2.5</v>
      </c>
      <c r="Q10" s="23">
        <f t="shared" si="0"/>
        <v>-18</v>
      </c>
      <c r="R10" s="22">
        <f t="shared" si="0"/>
        <v>-1600</v>
      </c>
      <c r="S10" s="23">
        <f t="shared" si="0"/>
        <v>720</v>
      </c>
      <c r="T10" s="23">
        <f t="shared" si="0"/>
        <v>75.599999999999994</v>
      </c>
      <c r="U10" s="23">
        <f t="shared" si="0"/>
        <v>103.42800000000001</v>
      </c>
      <c r="V10" s="23">
        <f t="shared" si="0"/>
        <v>0</v>
      </c>
      <c r="W10" s="23">
        <f t="shared" si="0"/>
        <v>320</v>
      </c>
      <c r="X10" s="23">
        <f t="shared" si="0"/>
        <v>13.2</v>
      </c>
      <c r="Y10" s="23">
        <f t="shared" si="0"/>
        <v>0</v>
      </c>
      <c r="Z10" s="16"/>
      <c r="AA10" s="11"/>
      <c r="AB10" s="4"/>
      <c r="AC10" s="4"/>
    </row>
    <row r="11" spans="2:29" ht="15" customHeight="1" x14ac:dyDescent="0.35">
      <c r="B11" s="12"/>
      <c r="C11" s="18" t="s">
        <v>43</v>
      </c>
      <c r="D11" s="14"/>
      <c r="E11" s="14"/>
      <c r="F11" s="14"/>
      <c r="G11" s="15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7"/>
      <c r="S11" s="14"/>
      <c r="T11" s="14"/>
      <c r="U11" s="14"/>
      <c r="V11" s="14"/>
      <c r="W11" s="14"/>
      <c r="X11" s="14"/>
      <c r="Y11" s="14"/>
      <c r="Z11" s="16"/>
      <c r="AA11" s="11"/>
      <c r="AB11" s="4"/>
      <c r="AC11" s="4"/>
    </row>
    <row r="12" spans="2:29" ht="15" customHeight="1" x14ac:dyDescent="0.35">
      <c r="B12" s="12">
        <v>1</v>
      </c>
      <c r="C12" s="13" t="s">
        <v>44</v>
      </c>
      <c r="D12" s="14"/>
      <c r="E12" s="14">
        <v>9</v>
      </c>
      <c r="F12" s="14"/>
      <c r="G12" s="15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7"/>
      <c r="S12" s="14"/>
      <c r="T12" s="14"/>
      <c r="U12" s="14"/>
      <c r="V12" s="14"/>
      <c r="W12" s="14">
        <v>-9</v>
      </c>
      <c r="X12" s="14"/>
      <c r="Y12" s="14"/>
      <c r="Z12" s="16"/>
      <c r="AA12" s="11"/>
      <c r="AB12" s="4"/>
      <c r="AC12" s="4"/>
    </row>
    <row r="13" spans="2:29" ht="15" customHeight="1" x14ac:dyDescent="0.35">
      <c r="B13" s="12">
        <v>2</v>
      </c>
      <c r="C13" s="13" t="s">
        <v>45</v>
      </c>
      <c r="D13" s="14"/>
      <c r="E13" s="14"/>
      <c r="F13" s="14"/>
      <c r="G13" s="15"/>
      <c r="H13" s="14"/>
      <c r="I13" s="14"/>
      <c r="J13" s="14"/>
      <c r="K13" s="14"/>
      <c r="L13" s="14"/>
      <c r="M13" s="14"/>
      <c r="N13" s="14"/>
      <c r="O13" s="14"/>
      <c r="P13" s="14"/>
      <c r="Q13" s="14">
        <v>15</v>
      </c>
      <c r="R13" s="17"/>
      <c r="S13" s="14"/>
      <c r="T13" s="14"/>
      <c r="U13" s="14"/>
      <c r="V13" s="14"/>
      <c r="W13" s="14">
        <v>-15</v>
      </c>
      <c r="X13" s="14"/>
      <c r="Y13" s="14"/>
      <c r="Z13" s="16"/>
      <c r="AA13" s="11"/>
      <c r="AB13" s="4"/>
      <c r="AC13" s="4"/>
    </row>
    <row r="14" spans="2:29" ht="15" customHeight="1" x14ac:dyDescent="0.35">
      <c r="B14" s="12">
        <v>3</v>
      </c>
      <c r="C14" s="13" t="s">
        <v>46</v>
      </c>
      <c r="D14" s="14"/>
      <c r="E14" s="19"/>
      <c r="F14" s="14">
        <v>-4</v>
      </c>
      <c r="G14" s="15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7"/>
      <c r="S14" s="14">
        <v>4</v>
      </c>
      <c r="T14" s="14"/>
      <c r="U14" s="14"/>
      <c r="V14" s="14"/>
      <c r="W14" s="19"/>
      <c r="X14" s="14"/>
      <c r="Y14" s="14"/>
      <c r="Z14" s="16"/>
      <c r="AA14" s="11"/>
      <c r="AB14" s="4"/>
      <c r="AC14" s="4"/>
    </row>
    <row r="15" spans="2:29" ht="15" customHeight="1" x14ac:dyDescent="0.35">
      <c r="B15" s="12"/>
      <c r="C15" s="13" t="s">
        <v>47</v>
      </c>
      <c r="D15" s="14"/>
      <c r="E15" s="19"/>
      <c r="F15" s="14"/>
      <c r="G15" s="15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7"/>
      <c r="S15" s="14"/>
      <c r="T15" s="14"/>
      <c r="U15" s="14"/>
      <c r="V15" s="14"/>
      <c r="W15" s="19"/>
      <c r="X15" s="14"/>
      <c r="Y15" s="14"/>
      <c r="Z15" s="16"/>
      <c r="AA15" s="11"/>
      <c r="AB15" s="4"/>
      <c r="AC15" s="4"/>
    </row>
    <row r="16" spans="2:29" ht="15" customHeight="1" x14ac:dyDescent="0.35">
      <c r="B16" s="12">
        <v>4</v>
      </c>
      <c r="C16" s="13" t="s">
        <v>48</v>
      </c>
      <c r="D16" s="14"/>
      <c r="E16" s="14"/>
      <c r="F16" s="14"/>
      <c r="G16" s="15"/>
      <c r="H16" s="14"/>
      <c r="I16" s="14"/>
      <c r="J16" s="14"/>
      <c r="K16" s="14"/>
      <c r="L16" s="14"/>
      <c r="M16" s="14"/>
      <c r="N16" s="14"/>
      <c r="O16" s="14">
        <f>-T16</f>
        <v>-11.280000000000001</v>
      </c>
      <c r="P16" s="14"/>
      <c r="Q16" s="14"/>
      <c r="R16" s="17"/>
      <c r="S16" s="14"/>
      <c r="T16" s="14">
        <f>+F42</f>
        <v>11.280000000000001</v>
      </c>
      <c r="U16" s="19"/>
      <c r="V16" s="14"/>
      <c r="W16" s="14"/>
      <c r="X16" s="14"/>
      <c r="Y16" s="14"/>
      <c r="Z16" s="16"/>
      <c r="AA16" s="11"/>
      <c r="AB16" s="4"/>
      <c r="AC16" s="4"/>
    </row>
    <row r="17" spans="2:29" ht="15" customHeight="1" x14ac:dyDescent="0.35">
      <c r="B17" s="12">
        <v>5</v>
      </c>
      <c r="C17" s="13" t="s">
        <v>49</v>
      </c>
      <c r="D17" s="14"/>
      <c r="E17" s="14"/>
      <c r="F17" s="14"/>
      <c r="G17" s="15"/>
      <c r="H17" s="14"/>
      <c r="I17" s="14"/>
      <c r="J17" s="14"/>
      <c r="K17" s="14"/>
      <c r="L17" s="14">
        <f>-F53</f>
        <v>-1.5904800000000012</v>
      </c>
      <c r="M17" s="14">
        <f>-F55</f>
        <v>-9.3155999999999732</v>
      </c>
      <c r="N17" s="14"/>
      <c r="O17" s="14"/>
      <c r="P17" s="14"/>
      <c r="Q17" s="14"/>
      <c r="R17" s="17"/>
      <c r="S17" s="14"/>
      <c r="T17" s="14"/>
      <c r="U17" s="14">
        <f>-SUM(L17:T17)</f>
        <v>10.906079999999974</v>
      </c>
      <c r="V17" s="14"/>
      <c r="W17" s="14"/>
      <c r="X17" s="14"/>
      <c r="Y17" s="14"/>
      <c r="Z17" s="16"/>
      <c r="AA17" s="11"/>
      <c r="AB17" s="4"/>
      <c r="AC17" s="4"/>
    </row>
    <row r="18" spans="2:29" ht="15" customHeight="1" x14ac:dyDescent="0.35">
      <c r="B18" s="12">
        <v>6</v>
      </c>
      <c r="C18" s="13" t="s">
        <v>50</v>
      </c>
      <c r="D18" s="14"/>
      <c r="E18" s="14"/>
      <c r="F18" s="14"/>
      <c r="G18" s="15"/>
      <c r="H18" s="14"/>
      <c r="I18" s="14"/>
      <c r="J18" s="14"/>
      <c r="K18" s="14"/>
      <c r="L18" s="14"/>
      <c r="M18" s="14"/>
      <c r="N18" s="14"/>
      <c r="O18" s="14"/>
      <c r="P18" s="14">
        <f>+H60</f>
        <v>0.5</v>
      </c>
      <c r="Q18" s="14"/>
      <c r="R18" s="17"/>
      <c r="S18" s="14"/>
      <c r="T18" s="14"/>
      <c r="U18" s="14"/>
      <c r="V18" s="14"/>
      <c r="W18" s="14"/>
      <c r="X18" s="14">
        <f>-P18</f>
        <v>-0.5</v>
      </c>
      <c r="Y18" s="14"/>
      <c r="Z18" s="16"/>
      <c r="AA18" s="11"/>
      <c r="AB18" s="4"/>
      <c r="AC18" s="4"/>
    </row>
    <row r="19" spans="2:29" ht="15" customHeight="1" x14ac:dyDescent="0.35">
      <c r="B19" s="12">
        <v>7</v>
      </c>
      <c r="C19" s="13" t="s">
        <v>51</v>
      </c>
      <c r="D19" s="14">
        <v>-100</v>
      </c>
      <c r="E19" s="14"/>
      <c r="F19" s="14"/>
      <c r="G19" s="15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7"/>
      <c r="S19" s="14"/>
      <c r="T19" s="14"/>
      <c r="U19" s="14"/>
      <c r="V19" s="14">
        <v>100</v>
      </c>
      <c r="W19" s="14"/>
      <c r="X19" s="14"/>
      <c r="Y19" s="14"/>
      <c r="Z19" s="16"/>
      <c r="AA19" s="11"/>
      <c r="AB19" s="4"/>
      <c r="AC19" s="4"/>
    </row>
    <row r="20" spans="2:29" ht="15" customHeight="1" x14ac:dyDescent="0.35">
      <c r="B20" s="67"/>
      <c r="C20" s="68" t="s">
        <v>52</v>
      </c>
      <c r="D20" s="69">
        <f>SUM(D10:D19)</f>
        <v>520</v>
      </c>
      <c r="E20" s="69">
        <f>SUM(E10:E19)</f>
        <v>14</v>
      </c>
      <c r="F20" s="69">
        <f>SUM(F10:F19)</f>
        <v>5</v>
      </c>
      <c r="G20" s="15"/>
      <c r="H20" s="69">
        <f t="shared" ref="H20:Y20" si="1">SUM(H10:H19)</f>
        <v>-240</v>
      </c>
      <c r="I20" s="69">
        <f t="shared" si="1"/>
        <v>190</v>
      </c>
      <c r="J20" s="69">
        <f t="shared" si="1"/>
        <v>-200</v>
      </c>
      <c r="K20" s="69">
        <f t="shared" si="1"/>
        <v>116.76959999999991</v>
      </c>
      <c r="L20" s="69">
        <f t="shared" si="1"/>
        <v>-12.250079999999999</v>
      </c>
      <c r="M20" s="69">
        <f t="shared" si="1"/>
        <v>-28.553599999999975</v>
      </c>
      <c r="N20" s="69">
        <f t="shared" si="1"/>
        <v>-7</v>
      </c>
      <c r="O20" s="69">
        <f t="shared" si="1"/>
        <v>-86.88</v>
      </c>
      <c r="P20" s="69">
        <f t="shared" si="1"/>
        <v>-2</v>
      </c>
      <c r="Q20" s="69">
        <f t="shared" si="1"/>
        <v>-3</v>
      </c>
      <c r="R20" s="70">
        <f t="shared" si="1"/>
        <v>-1600</v>
      </c>
      <c r="S20" s="69">
        <f t="shared" si="1"/>
        <v>724</v>
      </c>
      <c r="T20" s="69">
        <f t="shared" si="1"/>
        <v>86.88</v>
      </c>
      <c r="U20" s="69">
        <f t="shared" si="1"/>
        <v>114.33407999999999</v>
      </c>
      <c r="V20" s="69">
        <f t="shared" si="1"/>
        <v>100</v>
      </c>
      <c r="W20" s="69">
        <f t="shared" si="1"/>
        <v>296</v>
      </c>
      <c r="X20" s="69">
        <f t="shared" si="1"/>
        <v>12.7</v>
      </c>
      <c r="Y20" s="69">
        <f t="shared" si="1"/>
        <v>0</v>
      </c>
      <c r="Z20" s="16"/>
      <c r="AA20" s="11"/>
      <c r="AB20" s="4"/>
      <c r="AC20" s="4"/>
    </row>
    <row r="21" spans="2:29" ht="15" customHeight="1" x14ac:dyDescent="0.35">
      <c r="B21" s="12">
        <v>8</v>
      </c>
      <c r="C21" s="13" t="s">
        <v>53</v>
      </c>
      <c r="D21" s="14"/>
      <c r="E21" s="14"/>
      <c r="F21" s="14"/>
      <c r="G21" s="15"/>
      <c r="H21" s="14">
        <f>-I21</f>
        <v>190</v>
      </c>
      <c r="I21" s="14">
        <f>-I20</f>
        <v>-190</v>
      </c>
      <c r="J21" s="14"/>
      <c r="K21" s="14"/>
      <c r="L21" s="14"/>
      <c r="M21" s="14"/>
      <c r="N21" s="14"/>
      <c r="O21" s="14"/>
      <c r="P21" s="14"/>
      <c r="Q21" s="14"/>
      <c r="R21" s="17"/>
      <c r="S21" s="14"/>
      <c r="T21" s="14"/>
      <c r="U21" s="14"/>
      <c r="V21" s="14"/>
      <c r="W21" s="14"/>
      <c r="X21" s="14"/>
      <c r="Y21" s="14"/>
      <c r="Z21" s="16"/>
      <c r="AA21" s="11"/>
      <c r="AB21" s="4"/>
      <c r="AC21" s="4"/>
    </row>
    <row r="22" spans="2:29" ht="15" customHeight="1" x14ac:dyDescent="0.35">
      <c r="B22" s="12">
        <v>9</v>
      </c>
      <c r="C22" s="13" t="s">
        <v>54</v>
      </c>
      <c r="D22" s="14"/>
      <c r="E22" s="14"/>
      <c r="F22" s="14"/>
      <c r="G22" s="15"/>
      <c r="H22" s="14">
        <f>-Y22</f>
        <v>-266.08591999999999</v>
      </c>
      <c r="I22" s="14"/>
      <c r="J22" s="14"/>
      <c r="K22" s="14"/>
      <c r="L22" s="14"/>
      <c r="M22" s="14"/>
      <c r="N22" s="14"/>
      <c r="O22" s="14"/>
      <c r="P22" s="14"/>
      <c r="Q22" s="14"/>
      <c r="R22" s="17"/>
      <c r="S22" s="14"/>
      <c r="T22" s="14"/>
      <c r="U22" s="14"/>
      <c r="V22" s="14"/>
      <c r="W22" s="14"/>
      <c r="X22" s="14"/>
      <c r="Y22" s="14">
        <f>+D30</f>
        <v>266.08591999999999</v>
      </c>
      <c r="Z22" s="16"/>
      <c r="AA22" s="11"/>
      <c r="AB22" s="4"/>
      <c r="AC22" s="4"/>
    </row>
    <row r="23" spans="2:29" ht="15" customHeight="1" x14ac:dyDescent="0.35">
      <c r="B23" s="71"/>
      <c r="C23" s="20" t="s">
        <v>55</v>
      </c>
      <c r="D23" s="21"/>
      <c r="E23" s="21"/>
      <c r="F23" s="21"/>
      <c r="G23" s="15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0">
        <f>SUM(R20:R22)</f>
        <v>-1600</v>
      </c>
      <c r="S23" s="21">
        <f t="shared" ref="S23:Y23" si="2">SUM(S20:S22)</f>
        <v>724</v>
      </c>
      <c r="T23" s="21">
        <f t="shared" si="2"/>
        <v>86.88</v>
      </c>
      <c r="U23" s="21">
        <f t="shared" si="2"/>
        <v>114.33407999999999</v>
      </c>
      <c r="V23" s="21">
        <f t="shared" si="2"/>
        <v>100</v>
      </c>
      <c r="W23" s="21">
        <f t="shared" si="2"/>
        <v>296</v>
      </c>
      <c r="X23" s="21">
        <f t="shared" si="2"/>
        <v>12.7</v>
      </c>
      <c r="Y23" s="21">
        <f t="shared" si="2"/>
        <v>266.08591999999999</v>
      </c>
      <c r="Z23" s="16"/>
      <c r="AA23" s="11"/>
      <c r="AB23" s="4"/>
      <c r="AC23" s="4"/>
    </row>
    <row r="24" spans="2:29" ht="15" customHeight="1" x14ac:dyDescent="0.35">
      <c r="B24" s="72"/>
      <c r="C24" s="73" t="s">
        <v>56</v>
      </c>
      <c r="D24" s="74">
        <f>SUM(D20:D22)</f>
        <v>520</v>
      </c>
      <c r="E24" s="74">
        <f>SUM(E20:E22)</f>
        <v>14</v>
      </c>
      <c r="F24" s="74">
        <f>SUM(F20:F22)</f>
        <v>5</v>
      </c>
      <c r="G24" s="15"/>
      <c r="H24" s="74">
        <f t="shared" ref="H24:Q24" si="3">SUM(H20:H22)</f>
        <v>-316.08591999999999</v>
      </c>
      <c r="I24" s="74">
        <f t="shared" si="3"/>
        <v>0</v>
      </c>
      <c r="J24" s="74">
        <f t="shared" si="3"/>
        <v>-200</v>
      </c>
      <c r="K24" s="74">
        <f t="shared" si="3"/>
        <v>116.76959999999991</v>
      </c>
      <c r="L24" s="74">
        <f t="shared" si="3"/>
        <v>-12.250079999999999</v>
      </c>
      <c r="M24" s="74">
        <f t="shared" si="3"/>
        <v>-28.553599999999975</v>
      </c>
      <c r="N24" s="74">
        <f t="shared" si="3"/>
        <v>-7</v>
      </c>
      <c r="O24" s="74">
        <f t="shared" si="3"/>
        <v>-86.88</v>
      </c>
      <c r="P24" s="74">
        <f t="shared" si="3"/>
        <v>-2</v>
      </c>
      <c r="Q24" s="74">
        <f t="shared" si="3"/>
        <v>-3</v>
      </c>
      <c r="R24" s="74"/>
      <c r="S24" s="74"/>
      <c r="T24" s="74"/>
      <c r="U24" s="74"/>
      <c r="V24" s="74"/>
      <c r="W24" s="74"/>
      <c r="X24" s="74"/>
      <c r="Y24" s="74"/>
      <c r="Z24" s="16"/>
      <c r="AA24" s="11"/>
      <c r="AB24" s="4"/>
      <c r="AC24" s="4"/>
    </row>
    <row r="25" spans="2:29" ht="15" customHeight="1" x14ac:dyDescent="0.35">
      <c r="B25" s="24"/>
      <c r="C25" s="25" t="s">
        <v>57</v>
      </c>
      <c r="D25" s="26"/>
      <c r="E25" s="27"/>
      <c r="F25" s="75">
        <f>SUM(D24:G24)</f>
        <v>539</v>
      </c>
      <c r="G25" s="28"/>
      <c r="H25" s="75">
        <f>SUM(H24:Q24)</f>
        <v>-539</v>
      </c>
      <c r="I25" s="25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7"/>
      <c r="Z25" s="29"/>
      <c r="AA25" s="11"/>
      <c r="AB25" s="30"/>
      <c r="AC25" s="30"/>
    </row>
    <row r="26" spans="2:29" ht="13.75" customHeight="1" x14ac:dyDescent="0.35">
      <c r="B26" s="9"/>
      <c r="C26" s="4"/>
      <c r="D26" s="4"/>
      <c r="E26" s="4"/>
      <c r="F26" s="4"/>
      <c r="G26" s="77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31"/>
      <c r="AA26" s="31"/>
      <c r="AB26" s="4"/>
      <c r="AC26" s="4"/>
    </row>
    <row r="27" spans="2:29" ht="13.75" customHeight="1" x14ac:dyDescent="0.35">
      <c r="B27" s="9"/>
      <c r="C27" s="35" t="s">
        <v>58</v>
      </c>
      <c r="D27" s="36"/>
      <c r="E27" s="32"/>
      <c r="F27" s="33"/>
      <c r="G27" s="30"/>
      <c r="H27" s="80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31"/>
      <c r="AA27" s="31"/>
      <c r="AB27" s="4"/>
      <c r="AC27" s="4"/>
    </row>
    <row r="28" spans="2:29" ht="13.75" customHeight="1" x14ac:dyDescent="0.35">
      <c r="B28" s="9"/>
      <c r="C28" s="4" t="s">
        <v>59</v>
      </c>
      <c r="D28" s="32">
        <f>-R20</f>
        <v>1600</v>
      </c>
      <c r="I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31"/>
      <c r="AA28" s="31"/>
      <c r="AB28" s="4"/>
      <c r="AC28" s="4"/>
    </row>
    <row r="29" spans="2:29" ht="13.75" customHeight="1" x14ac:dyDescent="0.35">
      <c r="B29" s="9"/>
      <c r="C29" s="4" t="s">
        <v>60</v>
      </c>
      <c r="D29" s="32">
        <f>-SUM(S23:X23)</f>
        <v>-1333.91408</v>
      </c>
      <c r="E29" s="4"/>
      <c r="F29" s="4"/>
      <c r="G29" s="77"/>
      <c r="H29" s="4"/>
      <c r="I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31"/>
      <c r="AA29" s="31"/>
      <c r="AB29" s="4"/>
      <c r="AC29" s="4"/>
    </row>
    <row r="30" spans="2:29" ht="13.75" customHeight="1" x14ac:dyDescent="0.35">
      <c r="B30" s="9"/>
      <c r="C30" s="37" t="s">
        <v>55</v>
      </c>
      <c r="D30" s="38">
        <f>SUM(D28:D29)</f>
        <v>266.08591999999999</v>
      </c>
      <c r="E30" s="4"/>
      <c r="F30" s="4"/>
      <c r="G30" s="77"/>
      <c r="H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</row>
    <row r="31" spans="2:29" ht="13.75" customHeight="1" x14ac:dyDescent="0.35">
      <c r="B31" s="9"/>
      <c r="C31" s="4" t="s">
        <v>61</v>
      </c>
      <c r="D31" s="32">
        <f>-I20</f>
        <v>-190</v>
      </c>
      <c r="E31" s="4"/>
      <c r="F31" s="4"/>
      <c r="G31" s="77"/>
      <c r="H31" s="4"/>
      <c r="I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</row>
    <row r="32" spans="2:29" ht="13.75" customHeight="1" x14ac:dyDescent="0.35">
      <c r="B32" s="9"/>
      <c r="C32" s="39" t="s">
        <v>62</v>
      </c>
      <c r="D32" s="40">
        <f>SUM(D30:D31)</f>
        <v>76.085919999999987</v>
      </c>
      <c r="E32" s="4"/>
      <c r="F32" s="4"/>
      <c r="G32" s="30"/>
      <c r="H32" s="4"/>
      <c r="I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</row>
    <row r="33" spans="2:29" ht="13.75" customHeight="1" x14ac:dyDescent="0.35">
      <c r="B33" s="9"/>
      <c r="C33" s="31"/>
      <c r="D33" s="79"/>
      <c r="E33" s="4"/>
      <c r="F33" s="4"/>
      <c r="G33" s="30"/>
      <c r="H33" s="4"/>
      <c r="I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</row>
    <row r="34" spans="2:29" ht="13.75" customHeight="1" x14ac:dyDescent="0.35">
      <c r="B34" s="9">
        <v>1</v>
      </c>
      <c r="C34" s="31" t="s">
        <v>84</v>
      </c>
      <c r="D34" s="79"/>
      <c r="E34" s="4"/>
      <c r="F34" s="4"/>
      <c r="G34" s="30"/>
      <c r="H34" s="4"/>
      <c r="I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</row>
    <row r="35" spans="2:29" ht="13.75" customHeight="1" x14ac:dyDescent="0.35">
      <c r="B35" s="9"/>
      <c r="C35" s="31"/>
      <c r="D35" s="79"/>
      <c r="E35" s="4"/>
      <c r="F35" s="4"/>
      <c r="G35" s="30"/>
      <c r="H35" s="4"/>
      <c r="I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</row>
    <row r="36" spans="2:29" ht="13.75" customHeight="1" x14ac:dyDescent="0.35">
      <c r="B36" s="9">
        <v>2</v>
      </c>
      <c r="C36" s="31" t="s">
        <v>85</v>
      </c>
      <c r="D36" s="79"/>
      <c r="E36" s="4"/>
      <c r="F36" s="4"/>
      <c r="G36" s="30"/>
      <c r="H36" s="4"/>
      <c r="I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</row>
    <row r="37" spans="2:29" ht="13.75" customHeight="1" x14ac:dyDescent="0.35">
      <c r="B37" s="9"/>
      <c r="E37" s="4"/>
      <c r="F37" s="4"/>
      <c r="G37" s="30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</row>
    <row r="38" spans="2:29" ht="13.75" customHeight="1" x14ac:dyDescent="0.35">
      <c r="B38" s="9">
        <v>4</v>
      </c>
      <c r="C38" s="78" t="s">
        <v>63</v>
      </c>
      <c r="D38" s="31"/>
      <c r="E38" s="31"/>
      <c r="F38" s="31"/>
      <c r="G38" s="77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</row>
    <row r="39" spans="2:29" ht="13.75" customHeight="1" x14ac:dyDescent="0.35">
      <c r="B39" s="9"/>
      <c r="C39" s="31" t="s">
        <v>64</v>
      </c>
      <c r="D39" s="4"/>
      <c r="E39" s="31"/>
      <c r="F39" s="79">
        <f>+S23</f>
        <v>724</v>
      </c>
      <c r="G39" s="77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</row>
    <row r="40" spans="2:29" ht="13.75" customHeight="1" x14ac:dyDescent="0.35">
      <c r="B40" s="9"/>
      <c r="C40" s="31" t="s">
        <v>65</v>
      </c>
      <c r="D40" s="79">
        <f>+F39</f>
        <v>724</v>
      </c>
      <c r="E40" s="31">
        <v>0.12</v>
      </c>
      <c r="F40" s="80">
        <f>+D40*E40</f>
        <v>86.88</v>
      </c>
      <c r="G40" s="77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</row>
    <row r="41" spans="2:29" ht="13.75" customHeight="1" x14ac:dyDescent="0.35">
      <c r="B41" s="9"/>
      <c r="C41" s="31" t="s">
        <v>66</v>
      </c>
      <c r="D41" s="31"/>
      <c r="E41" s="31"/>
      <c r="F41" s="79">
        <f>+O10</f>
        <v>-75.599999999999994</v>
      </c>
      <c r="G41" s="77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</row>
    <row r="42" spans="2:29" ht="13.75" customHeight="1" x14ac:dyDescent="0.35">
      <c r="B42" s="9"/>
      <c r="C42" s="4" t="s">
        <v>67</v>
      </c>
      <c r="D42" s="4"/>
      <c r="E42" s="4"/>
      <c r="F42" s="81">
        <f>SUM(F40:F41)</f>
        <v>11.280000000000001</v>
      </c>
      <c r="G42" s="30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</row>
    <row r="43" spans="2:29" ht="13.75" customHeight="1" x14ac:dyDescent="0.35">
      <c r="B43" s="9"/>
      <c r="C43" s="4"/>
      <c r="D43" s="4"/>
      <c r="E43" s="4"/>
      <c r="F43" s="4"/>
      <c r="G43" s="30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</row>
    <row r="44" spans="2:29" ht="13.75" customHeight="1" x14ac:dyDescent="0.35">
      <c r="B44" s="9">
        <v>5</v>
      </c>
      <c r="C44" s="82" t="s">
        <v>68</v>
      </c>
      <c r="D44" s="4" t="s">
        <v>69</v>
      </c>
      <c r="E44" s="4" t="s">
        <v>70</v>
      </c>
      <c r="F44" s="4" t="s">
        <v>71</v>
      </c>
      <c r="G44" s="30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</row>
    <row r="45" spans="2:29" ht="13.75" customHeight="1" x14ac:dyDescent="0.35">
      <c r="B45" s="9"/>
      <c r="C45" s="4" t="s">
        <v>72</v>
      </c>
      <c r="D45" s="32">
        <f>+F39</f>
        <v>724</v>
      </c>
      <c r="E45" s="32">
        <f>+F40</f>
        <v>86.88</v>
      </c>
      <c r="F45" s="32">
        <f>SUM(D45:E45)</f>
        <v>810.88</v>
      </c>
      <c r="G45" s="30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</row>
    <row r="46" spans="2:29" ht="13.75" customHeight="1" x14ac:dyDescent="0.35">
      <c r="B46" s="9"/>
      <c r="C46" s="4"/>
      <c r="D46" s="32"/>
      <c r="E46" s="32"/>
      <c r="F46" s="32"/>
      <c r="G46" s="30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</row>
    <row r="47" spans="2:29" ht="13.75" customHeight="1" x14ac:dyDescent="0.35">
      <c r="B47" s="9"/>
      <c r="C47" s="4" t="s">
        <v>73</v>
      </c>
      <c r="D47" s="32">
        <f>+F45</f>
        <v>810.88</v>
      </c>
      <c r="E47" s="4">
        <v>0.14099999999999999</v>
      </c>
      <c r="F47" s="32">
        <f>+D47*E47</f>
        <v>114.33407999999999</v>
      </c>
      <c r="G47" s="30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</row>
    <row r="48" spans="2:29" ht="13.75" hidden="1" customHeight="1" x14ac:dyDescent="0.35">
      <c r="B48" s="9"/>
      <c r="C48" s="4" t="s">
        <v>74</v>
      </c>
      <c r="D48" s="4"/>
      <c r="E48" s="4"/>
      <c r="F48" s="32">
        <f>-U10</f>
        <v>-103.42800000000001</v>
      </c>
      <c r="G48" s="30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</row>
    <row r="49" spans="2:29" ht="13.75" hidden="1" customHeight="1" x14ac:dyDescent="0.35">
      <c r="B49" s="9"/>
      <c r="C49" s="4" t="s">
        <v>67</v>
      </c>
      <c r="D49" s="4"/>
      <c r="E49" s="4"/>
      <c r="F49" s="81">
        <f>SUM(F47:F48)</f>
        <v>10.906079999999974</v>
      </c>
      <c r="G49" s="30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</row>
    <row r="50" spans="2:29" ht="13.75" hidden="1" customHeight="1" x14ac:dyDescent="0.35">
      <c r="B50" s="9"/>
      <c r="C50" s="4"/>
      <c r="D50" s="4"/>
      <c r="E50" s="4"/>
      <c r="F50" s="4"/>
      <c r="G50" s="30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</row>
    <row r="51" spans="2:29" ht="13.75" hidden="1" customHeight="1" x14ac:dyDescent="0.35">
      <c r="B51" s="9"/>
      <c r="C51" s="4" t="s">
        <v>75</v>
      </c>
      <c r="D51" s="83">
        <f>+F40</f>
        <v>86.88</v>
      </c>
      <c r="E51" s="4">
        <v>0.14099999999999999</v>
      </c>
      <c r="F51" s="32">
        <f>+D51*E51</f>
        <v>12.250079999999999</v>
      </c>
      <c r="G51" s="30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</row>
    <row r="52" spans="2:29" ht="13.75" hidden="1" customHeight="1" x14ac:dyDescent="0.35">
      <c r="B52" s="9"/>
      <c r="C52" s="4" t="s">
        <v>66</v>
      </c>
      <c r="D52" s="4"/>
      <c r="E52" s="4"/>
      <c r="F52" s="32">
        <f>+L10</f>
        <v>-10.659599999999998</v>
      </c>
      <c r="G52" s="30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</row>
    <row r="53" spans="2:29" ht="13.75" customHeight="1" x14ac:dyDescent="0.35">
      <c r="B53" s="9"/>
      <c r="C53" s="4" t="s">
        <v>67</v>
      </c>
      <c r="D53" s="4"/>
      <c r="E53" s="4"/>
      <c r="F53" s="81">
        <f>SUM(F51:F52)</f>
        <v>1.5904800000000012</v>
      </c>
      <c r="G53" s="30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</row>
    <row r="54" spans="2:29" ht="13.75" customHeight="1" x14ac:dyDescent="0.35">
      <c r="B54" s="9"/>
      <c r="C54" s="4"/>
      <c r="D54" s="4"/>
      <c r="E54" s="4"/>
      <c r="F54" s="4"/>
      <c r="G54" s="30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</row>
    <row r="55" spans="2:29" ht="13.75" customHeight="1" x14ac:dyDescent="0.35">
      <c r="C55" s="4" t="s">
        <v>76</v>
      </c>
      <c r="D55" s="83">
        <f>+F49</f>
        <v>10.906079999999974</v>
      </c>
      <c r="E55" s="83">
        <f>-F53</f>
        <v>-1.5904800000000012</v>
      </c>
      <c r="F55" s="34">
        <f>SUM(D55:E55)</f>
        <v>9.3155999999999732</v>
      </c>
      <c r="G55" s="30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</row>
    <row r="56" spans="2:29" ht="13.75" customHeight="1" x14ac:dyDescent="0.35">
      <c r="B56" s="9"/>
      <c r="C56" s="4"/>
      <c r="D56" s="4"/>
      <c r="E56" s="4"/>
      <c r="F56" s="4"/>
      <c r="G56" s="30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</row>
    <row r="57" spans="2:29" ht="13.75" customHeight="1" x14ac:dyDescent="0.35">
      <c r="B57" s="9"/>
      <c r="C57" s="4"/>
      <c r="D57" s="4"/>
      <c r="E57" s="4"/>
      <c r="F57" s="4"/>
      <c r="G57" s="30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</row>
    <row r="58" spans="2:29" ht="13.75" customHeight="1" x14ac:dyDescent="0.35">
      <c r="B58" s="9">
        <v>6</v>
      </c>
      <c r="C58" s="4" t="s">
        <v>77</v>
      </c>
      <c r="D58" s="32">
        <f>-J10</f>
        <v>200</v>
      </c>
      <c r="E58" s="33">
        <v>0.06</v>
      </c>
      <c r="F58" s="4">
        <f>2/12</f>
        <v>0.16666666666666666</v>
      </c>
      <c r="G58" s="30">
        <f>+D58*E58*F58</f>
        <v>2</v>
      </c>
      <c r="H58" s="83">
        <f>+D58*E58*F58</f>
        <v>2</v>
      </c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</row>
    <row r="59" spans="2:29" ht="13.75" customHeight="1" x14ac:dyDescent="0.35">
      <c r="B59" s="9"/>
      <c r="C59" s="4" t="s">
        <v>78</v>
      </c>
      <c r="D59" s="4"/>
      <c r="E59" s="4"/>
      <c r="F59" s="4"/>
      <c r="G59" s="77"/>
      <c r="H59" s="32">
        <f>-P10</f>
        <v>2.5</v>
      </c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</row>
    <row r="60" spans="2:29" ht="13.75" customHeight="1" x14ac:dyDescent="0.35">
      <c r="B60" s="9"/>
      <c r="C60" s="4" t="s">
        <v>79</v>
      </c>
      <c r="D60" s="4"/>
      <c r="E60" s="4"/>
      <c r="F60" s="4"/>
      <c r="G60" s="77"/>
      <c r="H60" s="40">
        <f>+H59-H58</f>
        <v>0.5</v>
      </c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</row>
    <row r="61" spans="2:29" ht="13.75" customHeight="1" x14ac:dyDescent="0.35">
      <c r="B61" s="9"/>
      <c r="C61" s="4"/>
      <c r="D61" s="4"/>
      <c r="E61" s="4"/>
      <c r="F61" s="4"/>
      <c r="G61" s="30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</row>
    <row r="62" spans="2:29" ht="13.75" customHeight="1" x14ac:dyDescent="0.35">
      <c r="B62" s="9"/>
      <c r="C62" s="4"/>
      <c r="D62" s="4"/>
      <c r="E62" s="4"/>
      <c r="F62" s="4"/>
      <c r="G62" s="30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</row>
    <row r="63" spans="2:29" ht="13.75" customHeight="1" x14ac:dyDescent="0.35">
      <c r="B63" s="9"/>
      <c r="C63" s="4"/>
      <c r="D63" s="4"/>
      <c r="E63" s="4"/>
      <c r="F63" s="4"/>
      <c r="G63" s="30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</row>
    <row r="64" spans="2:29" ht="13.75" customHeight="1" x14ac:dyDescent="0.35">
      <c r="B64" s="9"/>
      <c r="C64" s="4"/>
      <c r="D64" s="4"/>
      <c r="E64" s="4"/>
      <c r="F64" s="4"/>
      <c r="G64" s="30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</row>
    <row r="65" spans="2:29" ht="13.75" customHeight="1" x14ac:dyDescent="0.35">
      <c r="B65" s="9"/>
      <c r="C65" s="4"/>
      <c r="D65" s="4"/>
      <c r="E65" s="4"/>
      <c r="F65" s="4"/>
      <c r="G65" s="30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</row>
    <row r="66" spans="2:29" ht="13.75" customHeight="1" x14ac:dyDescent="0.35">
      <c r="B66" s="9"/>
      <c r="C66" s="4"/>
      <c r="D66" s="4"/>
      <c r="E66" s="4"/>
      <c r="F66" s="4"/>
      <c r="G66" s="30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</row>
    <row r="67" spans="2:29" ht="13.75" customHeight="1" x14ac:dyDescent="0.35">
      <c r="B67" s="9"/>
      <c r="C67" s="4"/>
      <c r="D67" s="4"/>
      <c r="E67" s="4"/>
      <c r="F67" s="4"/>
      <c r="G67" s="30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</row>
    <row r="68" spans="2:29" ht="13.75" customHeight="1" x14ac:dyDescent="0.35">
      <c r="B68" s="9"/>
      <c r="C68" s="4"/>
      <c r="D68" s="4"/>
      <c r="E68" s="4"/>
      <c r="F68" s="4"/>
      <c r="G68" s="30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</row>
    <row r="69" spans="2:29" ht="13.75" customHeight="1" x14ac:dyDescent="0.35">
      <c r="B69" s="9"/>
      <c r="C69" s="4"/>
      <c r="D69" s="4"/>
      <c r="E69" s="4"/>
      <c r="F69" s="4"/>
      <c r="G69" s="30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</row>
    <row r="70" spans="2:29" ht="13.75" customHeight="1" x14ac:dyDescent="0.35">
      <c r="B70" s="9"/>
      <c r="C70" s="4"/>
      <c r="D70" s="4"/>
      <c r="E70" s="4"/>
      <c r="F70" s="4"/>
      <c r="G70" s="30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</row>
    <row r="71" spans="2:29" ht="13.75" customHeight="1" x14ac:dyDescent="0.35">
      <c r="B71" s="9"/>
      <c r="C71" s="4"/>
      <c r="D71" s="4"/>
      <c r="E71" s="4"/>
      <c r="F71" s="4"/>
      <c r="G71" s="30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</row>
    <row r="72" spans="2:29" ht="13.75" customHeight="1" x14ac:dyDescent="0.35">
      <c r="B72" s="9"/>
      <c r="C72" s="4"/>
      <c r="D72" s="4"/>
      <c r="E72" s="4"/>
      <c r="F72" s="4"/>
      <c r="G72" s="30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</row>
    <row r="73" spans="2:29" ht="13.75" customHeight="1" x14ac:dyDescent="0.35">
      <c r="B73" s="9"/>
      <c r="C73" s="4"/>
      <c r="D73" s="4"/>
      <c r="E73" s="4"/>
      <c r="F73" s="4"/>
      <c r="G73" s="30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</row>
    <row r="74" spans="2:29" ht="13.75" customHeight="1" x14ac:dyDescent="0.35">
      <c r="B74" s="9"/>
      <c r="C74" s="4"/>
      <c r="D74" s="4"/>
      <c r="E74" s="4"/>
      <c r="F74" s="4"/>
      <c r="G74" s="30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</row>
    <row r="75" spans="2:29" ht="13.75" customHeight="1" x14ac:dyDescent="0.35">
      <c r="B75" s="9"/>
      <c r="C75" s="4"/>
      <c r="D75" s="4"/>
      <c r="E75" s="4"/>
      <c r="F75" s="4"/>
      <c r="G75" s="30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</row>
    <row r="76" spans="2:29" ht="13.75" customHeight="1" x14ac:dyDescent="0.35">
      <c r="B76" s="9"/>
      <c r="C76" s="4"/>
      <c r="D76" s="4"/>
      <c r="E76" s="4"/>
      <c r="F76" s="4"/>
      <c r="G76" s="30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</row>
    <row r="77" spans="2:29" ht="13.75" customHeight="1" x14ac:dyDescent="0.35">
      <c r="B77" s="9"/>
      <c r="C77" s="4"/>
      <c r="D77" s="4"/>
      <c r="E77" s="4"/>
      <c r="F77" s="4"/>
      <c r="G77" s="30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</row>
    <row r="78" spans="2:29" ht="13.75" customHeight="1" x14ac:dyDescent="0.35">
      <c r="B78" s="9"/>
      <c r="C78" s="4"/>
      <c r="D78" s="4"/>
      <c r="E78" s="4"/>
      <c r="F78" s="4"/>
      <c r="G78" s="30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</row>
    <row r="79" spans="2:29" ht="13.75" customHeight="1" x14ac:dyDescent="0.35">
      <c r="B79" s="9"/>
      <c r="C79" s="4"/>
      <c r="D79" s="4"/>
      <c r="E79" s="4"/>
      <c r="F79" s="4"/>
      <c r="G79" s="30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</row>
    <row r="80" spans="2:29" ht="13.75" customHeight="1" x14ac:dyDescent="0.35">
      <c r="B80" s="9"/>
      <c r="C80" s="4"/>
      <c r="D80" s="4"/>
      <c r="E80" s="4"/>
      <c r="F80" s="4"/>
      <c r="G80" s="30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</row>
    <row r="81" spans="2:29" ht="13.75" customHeight="1" x14ac:dyDescent="0.35">
      <c r="B81" s="9"/>
      <c r="C81" s="4"/>
      <c r="D81" s="4"/>
      <c r="E81" s="4"/>
      <c r="F81" s="4"/>
      <c r="G81" s="30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</row>
    <row r="82" spans="2:29" ht="13.75" customHeight="1" x14ac:dyDescent="0.35">
      <c r="B82" s="9"/>
      <c r="C82" s="4"/>
      <c r="D82" s="4"/>
      <c r="E82" s="4"/>
      <c r="F82" s="4"/>
      <c r="G82" s="30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</row>
    <row r="83" spans="2:29" ht="13.75" customHeight="1" x14ac:dyDescent="0.35">
      <c r="B83" s="9"/>
      <c r="C83" s="4"/>
      <c r="D83" s="4"/>
      <c r="E83" s="4"/>
      <c r="F83" s="4"/>
      <c r="G83" s="30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</row>
  </sheetData>
  <mergeCells count="4">
    <mergeCell ref="D4:F4"/>
    <mergeCell ref="H4:I4"/>
    <mergeCell ref="J4:Q4"/>
    <mergeCell ref="R4:Y4"/>
  </mergeCells>
  <pageMargins left="0.78740157499999996" right="0.78740157499999996" top="0.984251969" bottom="0.984251969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3-19 Skjema</vt:lpstr>
      <vt:lpstr>3-19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2016-02-11T10:19:09Z</dcterms:created>
  <dcterms:modified xsi:type="dcterms:W3CDTF">2017-10-04T07:32:01Z</dcterms:modified>
</cp:coreProperties>
</file>